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yu\Downloads\"/>
    </mc:Choice>
  </mc:AlternateContent>
  <xr:revisionPtr revIDLastSave="0" documentId="8_{6896887F-4BF6-4317-AF97-8E3167AB54A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Online Order Form" sheetId="1" r:id="rId1"/>
  </sheets>
  <definedNames>
    <definedName name="NamedRange1">'Online Order Form'!$A$1:$I$78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2BtVEDV8/VKXT4HqyyfU0y4714xxZ+TYpnVQ0B73j0="/>
    </ext>
  </extLst>
</workbook>
</file>

<file path=xl/calcChain.xml><?xml version="1.0" encoding="utf-8"?>
<calcChain xmlns="http://schemas.openxmlformats.org/spreadsheetml/2006/main">
  <c r="C81" i="1" l="1"/>
  <c r="I78" i="1"/>
  <c r="E78" i="1"/>
  <c r="I77" i="1"/>
  <c r="E77" i="1"/>
  <c r="I76" i="1"/>
  <c r="E76" i="1"/>
  <c r="I75" i="1"/>
  <c r="E75" i="1"/>
  <c r="I74" i="1"/>
  <c r="E74" i="1"/>
  <c r="I73" i="1"/>
  <c r="E73" i="1"/>
  <c r="I72" i="1"/>
  <c r="E72" i="1"/>
  <c r="I71" i="1"/>
  <c r="E71" i="1"/>
  <c r="I70" i="1"/>
  <c r="E70" i="1"/>
  <c r="E69" i="1"/>
  <c r="E68" i="1"/>
  <c r="I67" i="1"/>
  <c r="E67" i="1"/>
  <c r="I66" i="1"/>
  <c r="E66" i="1"/>
  <c r="I65" i="1"/>
  <c r="E65" i="1"/>
  <c r="I64" i="1"/>
  <c r="E64" i="1"/>
  <c r="I63" i="1"/>
  <c r="E63" i="1"/>
  <c r="I62" i="1"/>
  <c r="E62" i="1"/>
  <c r="I61" i="1"/>
  <c r="E61" i="1"/>
  <c r="I60" i="1"/>
  <c r="E60" i="1"/>
  <c r="I59" i="1"/>
  <c r="E59" i="1"/>
  <c r="I58" i="1"/>
  <c r="E58" i="1"/>
  <c r="I57" i="1"/>
  <c r="E57" i="1"/>
  <c r="I56" i="1"/>
  <c r="E56" i="1"/>
  <c r="I55" i="1"/>
  <c r="E55" i="1"/>
  <c r="I54" i="1"/>
  <c r="E54" i="1"/>
  <c r="I53" i="1"/>
  <c r="E53" i="1"/>
  <c r="I52" i="1"/>
  <c r="E52" i="1"/>
  <c r="I51" i="1"/>
  <c r="E51" i="1"/>
  <c r="I50" i="1"/>
  <c r="E50" i="1"/>
  <c r="I49" i="1"/>
  <c r="E49" i="1"/>
  <c r="I48" i="1"/>
  <c r="E48" i="1"/>
  <c r="I47" i="1"/>
  <c r="E47" i="1"/>
  <c r="I46" i="1"/>
  <c r="E46" i="1"/>
  <c r="I45" i="1"/>
  <c r="E45" i="1"/>
  <c r="I44" i="1"/>
  <c r="E44" i="1"/>
  <c r="I43" i="1"/>
  <c r="E43" i="1"/>
  <c r="I42" i="1"/>
  <c r="E42" i="1"/>
  <c r="I41" i="1"/>
  <c r="E41" i="1"/>
  <c r="I40" i="1"/>
  <c r="E40" i="1"/>
  <c r="I39" i="1"/>
  <c r="E39" i="1"/>
  <c r="I38" i="1"/>
  <c r="E38" i="1"/>
  <c r="E37" i="1"/>
  <c r="I36" i="1"/>
  <c r="E36" i="1"/>
  <c r="I35" i="1"/>
  <c r="E35" i="1"/>
  <c r="I34" i="1"/>
  <c r="E34" i="1"/>
  <c r="I33" i="1"/>
  <c r="E33" i="1"/>
  <c r="I32" i="1"/>
  <c r="E32" i="1"/>
  <c r="I31" i="1"/>
  <c r="E31" i="1"/>
  <c r="I30" i="1"/>
  <c r="E30" i="1"/>
  <c r="I29" i="1"/>
  <c r="E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E82" i="1" l="1"/>
  <c r="E84" i="1"/>
  <c r="E83" i="1"/>
  <c r="E85" i="1" l="1"/>
</calcChain>
</file>

<file path=xl/sharedStrings.xml><?xml version="1.0" encoding="utf-8"?>
<sst xmlns="http://schemas.openxmlformats.org/spreadsheetml/2006/main" count="176" uniqueCount="169">
  <si>
    <t>Contact :</t>
  </si>
  <si>
    <t>sales@nyonyacolors.com</t>
  </si>
  <si>
    <t>Tel:   03-7728 2288</t>
  </si>
  <si>
    <t>Quality Nyonya Kueh and Delights</t>
  </si>
  <si>
    <t>ORDER FORM</t>
  </si>
  <si>
    <t>H/P:  012-515 8822</t>
  </si>
  <si>
    <t>● Delivery hours - 9.00am to 5.00pm.    ● Minimum order is RM200 for free delivery.</t>
  </si>
  <si>
    <t>● Delivery service is available only for certain locations in PJ and central KL. Please call to confirm if delivery is available.</t>
  </si>
  <si>
    <t>● Please allow at least 24 hours notice for delivery of your order. For shorter notice, please call to check if delivery is possible.</t>
  </si>
  <si>
    <t>● Order is only valid when we have confirmed it with you. If you have not received confirmation, please contact us to enquire.</t>
  </si>
  <si>
    <t>INSTRUCTION</t>
  </si>
  <si>
    <t>Type in your order quantity in pink boxes (total count and value will be generated automatically) and delivery details.</t>
  </si>
  <si>
    <t xml:space="preserve">Price </t>
  </si>
  <si>
    <t>Qty</t>
  </si>
  <si>
    <t xml:space="preserve">Total </t>
  </si>
  <si>
    <t>KUEH</t>
  </si>
  <si>
    <t xml:space="preserve">(RM) </t>
  </si>
  <si>
    <t>SAVORY KUEH</t>
  </si>
  <si>
    <t>ANGKU (RED BEAN)</t>
  </si>
  <si>
    <t>CHAI KUEH (SENGKUANG FILLING)</t>
  </si>
  <si>
    <t>ANGKU (SALTED MUNG BEAN)</t>
  </si>
  <si>
    <t>CURRY PUFF CHICKEN</t>
  </si>
  <si>
    <t>ANGKU (YAM)</t>
  </si>
  <si>
    <t>CURRY PUFF VEGE</t>
  </si>
  <si>
    <t>ANGKU CLASSIC (MUNG BEAN)</t>
  </si>
  <si>
    <t>CHICKEN SAMOSA</t>
  </si>
  <si>
    <t>ANGKU PANDAN (G.MELAKA COCONUT)</t>
  </si>
  <si>
    <t>CEKODOK (PER STICK OF 3 PCS)</t>
  </si>
  <si>
    <t>ANGKU PANDAN (MUNG BEAN)</t>
  </si>
  <si>
    <t>CREAM PUFF (6 PCS)</t>
  </si>
  <si>
    <t>ANGKU SESAME (PEANUT)</t>
  </si>
  <si>
    <t>CUCUR UDANG (3 PCS)</t>
  </si>
  <si>
    <t>ANGKU (KELAPA PUTIH)</t>
  </si>
  <si>
    <t>CUCUR SAYUR (1 PCS)</t>
  </si>
  <si>
    <t>BINGKA BERAS</t>
  </si>
  <si>
    <t>KOSWEE MASIN (3 PCS)</t>
  </si>
  <si>
    <t>BINGKA UBI</t>
  </si>
  <si>
    <t>KUEH BAKAR (2 PCS)</t>
  </si>
  <si>
    <t>BINGKA UBI BERAS</t>
  </si>
  <si>
    <t>LO MAI CHEE (PEANUT FILLING)</t>
  </si>
  <si>
    <t>EGG SPONGE CAKE (2 PCS)</t>
  </si>
  <si>
    <t>LOR MAI FAN (GLUTINOUS RICE)</t>
  </si>
  <si>
    <t>GETUK GETUK SELATAN</t>
  </si>
  <si>
    <t>MINI VEGE CURRY PUFF (6PCS)</t>
  </si>
  <si>
    <t>GETUK-GETUK</t>
  </si>
  <si>
    <t>OTAK OTAK</t>
  </si>
  <si>
    <t>JAGUNG</t>
  </si>
  <si>
    <t>PULUT SAMBAL</t>
  </si>
  <si>
    <t>KEK LAPIS INDONESIA</t>
  </si>
  <si>
    <t>PULUT PANGGANG REMPAH UDANG</t>
  </si>
  <si>
    <t>KETAYAP (2 PCS)</t>
  </si>
  <si>
    <t>PULUT PANGGANG</t>
  </si>
  <si>
    <t>KOCHI NYONYA</t>
  </si>
  <si>
    <t>SPRING ROLL</t>
  </si>
  <si>
    <t>KOCHI PULUT HITAM</t>
  </si>
  <si>
    <t>SARDINE PUFF</t>
  </si>
  <si>
    <t>KOCHI SANTAN</t>
  </si>
  <si>
    <t>RADISH CAKE (LO PAK KO) (2 PCS)</t>
  </si>
  <si>
    <t>KOLEH KACANG</t>
  </si>
  <si>
    <t>YAM CAKE (2 PCS)</t>
  </si>
  <si>
    <t>KOSWEE GULA MELAKA (3 PCS)</t>
  </si>
  <si>
    <t>KOSWEE GULA PANDAN (3 PCS)</t>
  </si>
  <si>
    <t>HOT FOODS</t>
  </si>
  <si>
    <t>KOSWEE SOS MANIS (3 PCS)</t>
  </si>
  <si>
    <t>BBQ CHICKEN</t>
  </si>
  <si>
    <t>KUEH CARA (BERLAUK) (3 PCS)</t>
  </si>
  <si>
    <t>CURRY CHICKEN ONLY</t>
  </si>
  <si>
    <t>KUEH CARA (GULA MELAKA) (3 PCS)</t>
  </si>
  <si>
    <t>CHEE CHEONG FUN (CLASSIC)</t>
  </si>
  <si>
    <t>LABU SANTAN (PUMPKIN)</t>
  </si>
  <si>
    <t>CHEE CHEONG FUN (CURRY)</t>
  </si>
  <si>
    <t>LAPIS BERAS</t>
  </si>
  <si>
    <t>CRISPY SESAME CHICKEN RICE</t>
  </si>
  <si>
    <t>LAPIS PANDAN</t>
  </si>
  <si>
    <t xml:space="preserve">CHICKEN &amp; CENTURY EGG PORRIDGE </t>
  </si>
  <si>
    <t>LAPIS PULUT HITAM</t>
  </si>
  <si>
    <t>DRY CURRY MEE</t>
  </si>
  <si>
    <t>LAPIS SELATAN</t>
  </si>
  <si>
    <t>FRUIT ROJAK</t>
  </si>
  <si>
    <t>LAPIS SESAME</t>
  </si>
  <si>
    <t>MEE REBUS</t>
  </si>
  <si>
    <t>LEPAT PISANG</t>
  </si>
  <si>
    <t>NASI BRIYANI (BEEF)</t>
  </si>
  <si>
    <t>LEPAT UBI</t>
  </si>
  <si>
    <t>NASI BRIYANI (CHICKEN)</t>
  </si>
  <si>
    <t>MARBLE CAKE</t>
  </si>
  <si>
    <t>NASI DAGANG (BEEF)</t>
  </si>
  <si>
    <t>NAGASARI JAGUNG</t>
  </si>
  <si>
    <t>NASI DAGANG (CHICKEN)</t>
  </si>
  <si>
    <t>NAGASARI NANGKA</t>
  </si>
  <si>
    <t>NASI KUNYIT W CURRY CHICKEN</t>
  </si>
  <si>
    <t>NAGASARI PISANG</t>
  </si>
  <si>
    <t>NASI LEMAK (BEEF RENDANG)</t>
  </si>
  <si>
    <t>ONDEH ONDEH (6 PCS)</t>
  </si>
  <si>
    <t>NASI LEMAK (CHICKEN RENDANG)</t>
  </si>
  <si>
    <t>PISANG GORENG (ABU)</t>
  </si>
  <si>
    <t>NASI LEMAK (CURRY CHICKEN)</t>
  </si>
  <si>
    <t>PISANG GORENG (RAJA)</t>
  </si>
  <si>
    <t>NASI LEMAK (PACKET)</t>
  </si>
  <si>
    <t>PULUT INTI</t>
  </si>
  <si>
    <t>PENANG ASAM LAKSA</t>
  </si>
  <si>
    <t>PULUT KAYA</t>
  </si>
  <si>
    <t>ROTI JALA W CURRY CHICKEN</t>
  </si>
  <si>
    <t>PULUT TAI TAI (WITH KAYA)</t>
  </si>
  <si>
    <t>THAI MEE SIAM (BEEF RENDANG)</t>
  </si>
  <si>
    <t>PUTRI AYU (3 PCS)</t>
  </si>
  <si>
    <t>THAI MEE SIAM (CHICKEN RENDANG)</t>
  </si>
  <si>
    <t>RED BEAN</t>
  </si>
  <si>
    <t>THAI MEE SIAM (CURRY CHICKEN)</t>
  </si>
  <si>
    <t>SAGO GULA MELAKA / PANDAN</t>
  </si>
  <si>
    <t>THAI MEE SIAM (PACKET)</t>
  </si>
  <si>
    <t>SAGO ROSE</t>
  </si>
  <si>
    <t>THAI MEE SIAM + HONEY CHICKEN</t>
  </si>
  <si>
    <t>SAGO UBI</t>
  </si>
  <si>
    <t>FLAT NOODLE (VEGE)</t>
  </si>
  <si>
    <t>SERI MUKA</t>
  </si>
  <si>
    <t>NASI KUNYIT ONLY</t>
  </si>
  <si>
    <t>SERI MUKA LABU (PUMPKIN)</t>
  </si>
  <si>
    <t>CHICKEN RENDANG ONLY</t>
  </si>
  <si>
    <t>SERI MUKA PULUT HITAM</t>
  </si>
  <si>
    <t>BEEF RENDANG ONLY</t>
  </si>
  <si>
    <t>STEAMED CHOCOLATE CAKE (3 PCS)</t>
  </si>
  <si>
    <t>ROTI JALA ONLY (5 PCS)</t>
  </si>
  <si>
    <t>STEAMED TAPIOCA WITH BANANA</t>
  </si>
  <si>
    <t>STEAMED TAPIOCA WITH COCOCUT</t>
  </si>
  <si>
    <t>DESSERTS</t>
  </si>
  <si>
    <t>SWEETS POTATO (3 SISTERS)</t>
  </si>
  <si>
    <t>GREEN BEAN (KACANG HIJAU)</t>
  </si>
  <si>
    <t>TALAM</t>
  </si>
  <si>
    <t>HAK LO MAI (PULUT HITAM)</t>
  </si>
  <si>
    <t>TALAM CENDOL</t>
  </si>
  <si>
    <t>MAK CHUK (WHEAT)</t>
  </si>
  <si>
    <t>TALAM KELADI (YAM)</t>
  </si>
  <si>
    <t>TALAM NYONYA</t>
  </si>
  <si>
    <t>TALAM SAGO UBI</t>
  </si>
  <si>
    <t>TALAM UBI</t>
  </si>
  <si>
    <t>WAJIK</t>
  </si>
  <si>
    <t>WAJIK UBI</t>
  </si>
  <si>
    <t>Total quantity count</t>
  </si>
  <si>
    <t>Total order value before 6%  &amp; 5% Srv Charge &amp; Tax</t>
  </si>
  <si>
    <t>RM</t>
  </si>
  <si>
    <t>Add 5% Sevice Charge</t>
  </si>
  <si>
    <t>Add 6% Service Tax</t>
  </si>
  <si>
    <t>SST number: B16-1808-31028906</t>
  </si>
  <si>
    <t>Total payable amount</t>
  </si>
  <si>
    <t>Payable in cash upon delivery</t>
  </si>
  <si>
    <t>When do you need it?</t>
  </si>
  <si>
    <t>Other business terms and conditions:-</t>
  </si>
  <si>
    <t xml:space="preserve">Date : </t>
  </si>
  <si>
    <t>Day :</t>
  </si>
  <si>
    <t>● Actual product appearance may vary from that shown in the Menu.</t>
  </si>
  <si>
    <t xml:space="preserve">Time : </t>
  </si>
  <si>
    <t>● All products shown are subject to availability.</t>
  </si>
  <si>
    <t>Please fill details for delivery:</t>
  </si>
  <si>
    <t>● We advise that all products be consumed within the day of delivery.</t>
  </si>
  <si>
    <t xml:space="preserve">Name : </t>
  </si>
  <si>
    <t>● We take no responsibility over late delivery due to reasons beyond our control.</t>
  </si>
  <si>
    <t xml:space="preserve">Contact no : </t>
  </si>
  <si>
    <t>● We reserve the right to decline the orders received.</t>
  </si>
  <si>
    <t xml:space="preserve">Company Name : </t>
  </si>
  <si>
    <t>● Cancellation of order will not be accepted once we have confirmed it with you.</t>
  </si>
  <si>
    <t xml:space="preserve">Address : </t>
  </si>
  <si>
    <t>● Prices are subject to change unless customer order has been confirmed by us.</t>
  </si>
  <si>
    <t>● We reserve the right to amend all terms and conditions without prior notice.</t>
  </si>
  <si>
    <t>● All prices are subject to 6% Service Tax.</t>
  </si>
  <si>
    <t>Please do not hesitate to contact us should you require any clarification.</t>
  </si>
  <si>
    <t xml:space="preserve">Useful landmarks : </t>
  </si>
  <si>
    <t>BARLEY GINKGO</t>
  </si>
  <si>
    <t>LONGAN &amp; SEA COCONUT (MIN 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</si>
</sst>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#,##0.00;\(#,##0.00\)"/>
  </numFmts>
  <fonts count="22" x14ac:knownFonts="1">
    <font>
      <sz val="11"/>
      <color theme="1"/>
      <name val="Calibri"/>
      <scheme val="minor"/>
    </font>
    <font>
      <b/>
      <sz val="11"/>
      <color theme="1"/>
      <name val="Calibri"/>
    </font>
    <font>
      <u/>
      <sz val="11"/>
      <color rgb="FF000000"/>
      <name val="Calibri"/>
    </font>
    <font>
      <sz val="9"/>
      <color theme="1"/>
      <name val="Arial"/>
    </font>
    <font>
      <b/>
      <sz val="10"/>
      <color theme="1"/>
      <name val="Comic Sans MS"/>
    </font>
    <font>
      <b/>
      <sz val="14"/>
      <color theme="1"/>
      <name val="Arial"/>
    </font>
    <font>
      <sz val="11"/>
      <name val="Calibri"/>
    </font>
    <font>
      <sz val="11"/>
      <color theme="1"/>
      <name val="Calibri"/>
    </font>
    <font>
      <b/>
      <sz val="9"/>
      <color rgb="FFF703E6"/>
      <name val="Arial"/>
    </font>
    <font>
      <i/>
      <sz val="9"/>
      <color rgb="FFF703E6"/>
      <name val="Arial"/>
    </font>
    <font>
      <sz val="11"/>
      <color rgb="FFF703E6"/>
      <name val="Calibri"/>
    </font>
    <font>
      <b/>
      <sz val="9"/>
      <color theme="1"/>
      <name val="Arial"/>
    </font>
    <font>
      <b/>
      <i/>
      <sz val="10"/>
      <color rgb="FFFF0000"/>
      <name val="Arial"/>
    </font>
    <font>
      <sz val="7"/>
      <color theme="1"/>
      <name val="Arial"/>
    </font>
    <font>
      <sz val="9"/>
      <color rgb="FF000000"/>
      <name val="Arial"/>
    </font>
    <font>
      <sz val="10"/>
      <color theme="1"/>
      <name val="Arial"/>
    </font>
    <font>
      <sz val="11"/>
      <color theme="1"/>
      <name val="Calibri"/>
      <scheme val="minor"/>
    </font>
    <font>
      <sz val="11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7"/>
      <color theme="1"/>
      <name val="Arial"/>
    </font>
    <font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6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703E6"/>
      </left>
      <right style="thin">
        <color rgb="FFF703E6"/>
      </right>
      <top style="thin">
        <color rgb="FFF703E6"/>
      </top>
      <bottom style="thin">
        <color rgb="FFF703E6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F703E6"/>
      </right>
      <top style="thin">
        <color rgb="FFF703E6"/>
      </top>
      <bottom style="thin">
        <color rgb="FFF703E6"/>
      </bottom>
      <diagonal/>
    </border>
    <border>
      <left style="medium">
        <color rgb="FF000000"/>
      </left>
      <right/>
      <top style="thin">
        <color rgb="FFF703E6"/>
      </top>
      <bottom style="thin">
        <color rgb="FFF703E6"/>
      </bottom>
      <diagonal/>
    </border>
    <border>
      <left/>
      <right/>
      <top style="thin">
        <color rgb="FFF703E6"/>
      </top>
      <bottom style="thin">
        <color rgb="FFF703E6"/>
      </bottom>
      <diagonal/>
    </border>
    <border>
      <left/>
      <right style="thin">
        <color rgb="FFF703E6"/>
      </right>
      <top style="thin">
        <color rgb="FFF703E6"/>
      </top>
      <bottom style="thin">
        <color rgb="FFF703E6"/>
      </bottom>
      <diagonal/>
    </border>
    <border>
      <left style="medium">
        <color rgb="FF000000"/>
      </left>
      <right/>
      <top style="thin">
        <color rgb="FFF703E6"/>
      </top>
      <bottom/>
      <diagonal/>
    </border>
    <border>
      <left/>
      <right/>
      <top style="thin">
        <color rgb="FFF703E6"/>
      </top>
      <bottom/>
      <diagonal/>
    </border>
    <border>
      <left/>
      <right style="thin">
        <color rgb="FFF703E6"/>
      </right>
      <top style="thin">
        <color rgb="FFF703E6"/>
      </top>
      <bottom/>
      <diagonal/>
    </border>
    <border>
      <left/>
      <right style="thin">
        <color rgb="FFF703E6"/>
      </right>
      <top/>
      <bottom/>
      <diagonal/>
    </border>
    <border>
      <left style="medium">
        <color rgb="FF000000"/>
      </left>
      <right/>
      <top/>
      <bottom style="thin">
        <color rgb="FFF703E6"/>
      </bottom>
      <diagonal/>
    </border>
    <border>
      <left/>
      <right/>
      <top/>
      <bottom style="thin">
        <color rgb="FFF703E6"/>
      </bottom>
      <diagonal/>
    </border>
    <border>
      <left/>
      <right style="thin">
        <color rgb="FFF703E6"/>
      </right>
      <top/>
      <bottom style="thin">
        <color rgb="FFF703E6"/>
      </bottom>
      <diagonal/>
    </border>
    <border>
      <left style="medium">
        <color rgb="FF000000"/>
      </left>
      <right/>
      <top style="thin">
        <color rgb="FFF703E6"/>
      </top>
      <bottom style="medium">
        <color rgb="FF000000"/>
      </bottom>
      <diagonal/>
    </border>
    <border>
      <left/>
      <right/>
      <top style="thin">
        <color rgb="FFF703E6"/>
      </top>
      <bottom style="medium">
        <color rgb="FF000000"/>
      </bottom>
      <diagonal/>
    </border>
    <border>
      <left/>
      <right style="thin">
        <color rgb="FFF703E6"/>
      </right>
      <top style="thin">
        <color rgb="FFF703E6"/>
      </top>
      <bottom style="medium">
        <color rgb="FF000000"/>
      </bottom>
      <diagonal/>
    </border>
    <border>
      <left style="thin">
        <color rgb="FFFF66FF"/>
      </left>
      <right style="thin">
        <color rgb="FFFF66FF"/>
      </right>
      <top style="thin">
        <color rgb="FFFF66FF"/>
      </top>
      <bottom style="thin">
        <color rgb="FFFF66FF"/>
      </bottom>
      <diagonal/>
    </border>
    <border>
      <left style="thin">
        <color rgb="FFFF66FF"/>
      </left>
      <right style="thin">
        <color rgb="FFFF66FF"/>
      </right>
      <top style="thin">
        <color rgb="FFFF66FF"/>
      </top>
      <bottom/>
      <diagonal/>
    </border>
    <border>
      <left style="thin">
        <color rgb="FFFF66FF"/>
      </left>
      <right style="thin">
        <color rgb="FFFF66FF"/>
      </right>
      <top style="thin">
        <color rgb="FFFF66FF"/>
      </top>
      <bottom style="thin">
        <color rgb="FFF703E6"/>
      </bottom>
      <diagonal/>
    </border>
    <border>
      <left style="thin">
        <color rgb="FFFF66FF"/>
      </left>
      <right style="thin">
        <color rgb="FFFF66FF"/>
      </right>
      <top style="thin">
        <color rgb="FFF703E6"/>
      </top>
      <bottom style="thin">
        <color rgb="FFF703E6"/>
      </bottom>
      <diagonal/>
    </border>
    <border>
      <left style="thin">
        <color rgb="FFFF66FF"/>
      </left>
      <right style="thin">
        <color rgb="FFFF66FF"/>
      </right>
      <top style="thin">
        <color rgb="FFF703E6"/>
      </top>
      <bottom style="thin">
        <color rgb="FFFF66FF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5" xfId="0" applyFont="1" applyBorder="1"/>
    <xf numFmtId="0" fontId="7" fillId="0" borderId="1" xfId="0" applyFont="1" applyBorder="1"/>
    <xf numFmtId="0" fontId="8" fillId="0" borderId="0" xfId="0" applyFont="1" applyAlignment="1">
      <alignment vertical="center"/>
    </xf>
    <xf numFmtId="0" fontId="7" fillId="0" borderId="2" xfId="0" applyFont="1" applyBorder="1"/>
    <xf numFmtId="0" fontId="9" fillId="0" borderId="4" xfId="0" applyFont="1" applyBorder="1" applyAlignment="1">
      <alignment vertical="center"/>
    </xf>
    <xf numFmtId="0" fontId="10" fillId="0" borderId="0" xfId="0" applyFont="1"/>
    <xf numFmtId="0" fontId="10" fillId="0" borderId="7" xfId="0" applyFont="1" applyBorder="1"/>
    <xf numFmtId="0" fontId="7" fillId="0" borderId="7" xfId="0" applyFont="1" applyBorder="1"/>
    <xf numFmtId="0" fontId="7" fillId="0" borderId="9" xfId="0" applyFont="1" applyBorder="1"/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0" borderId="10" xfId="0" applyFont="1" applyBorder="1"/>
    <xf numFmtId="0" fontId="12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4" fillId="2" borderId="16" xfId="0" applyFont="1" applyFill="1" applyBorder="1" applyAlignment="1">
      <alignment horizontal="left" vertical="center"/>
    </xf>
    <xf numFmtId="2" fontId="15" fillId="2" borderId="17" xfId="0" applyNumberFormat="1" applyFont="1" applyFill="1" applyBorder="1" applyAlignment="1">
      <alignment horizontal="right" vertical="center"/>
    </xf>
    <xf numFmtId="2" fontId="15" fillId="2" borderId="19" xfId="0" applyNumberFormat="1" applyFont="1" applyFill="1" applyBorder="1" applyAlignment="1">
      <alignment horizontal="right" vertical="center"/>
    </xf>
    <xf numFmtId="164" fontId="15" fillId="0" borderId="20" xfId="0" applyNumberFormat="1" applyFont="1" applyBorder="1" applyAlignment="1">
      <alignment horizontal="right"/>
    </xf>
    <xf numFmtId="0" fontId="14" fillId="2" borderId="21" xfId="0" applyFont="1" applyFill="1" applyBorder="1" applyAlignment="1">
      <alignment horizontal="left" vertical="center"/>
    </xf>
    <xf numFmtId="164" fontId="15" fillId="0" borderId="22" xfId="0" applyNumberFormat="1" applyFont="1" applyBorder="1" applyAlignment="1">
      <alignment horizontal="right"/>
    </xf>
    <xf numFmtId="165" fontId="15" fillId="2" borderId="19" xfId="0" applyNumberFormat="1" applyFont="1" applyFill="1" applyBorder="1" applyAlignment="1">
      <alignment horizontal="right" vertical="center"/>
    </xf>
    <xf numFmtId="164" fontId="15" fillId="0" borderId="5" xfId="0" applyNumberFormat="1" applyFont="1" applyBorder="1" applyAlignment="1">
      <alignment horizontal="right"/>
    </xf>
    <xf numFmtId="0" fontId="3" fillId="0" borderId="0" xfId="0" applyFont="1"/>
    <xf numFmtId="2" fontId="15" fillId="0" borderId="19" xfId="0" applyNumberFormat="1" applyFont="1" applyBorder="1"/>
    <xf numFmtId="0" fontId="14" fillId="2" borderId="23" xfId="0" applyFont="1" applyFill="1" applyBorder="1" applyAlignment="1">
      <alignment horizontal="left" vertical="center"/>
    </xf>
    <xf numFmtId="2" fontId="15" fillId="2" borderId="24" xfId="0" applyNumberFormat="1" applyFont="1" applyFill="1" applyBorder="1" applyAlignment="1">
      <alignment horizontal="right" vertical="center"/>
    </xf>
    <xf numFmtId="0" fontId="3" fillId="0" borderId="16" xfId="0" applyFont="1" applyBorder="1"/>
    <xf numFmtId="0" fontId="15" fillId="0" borderId="19" xfId="0" applyFont="1" applyBorder="1"/>
    <xf numFmtId="2" fontId="7" fillId="0" borderId="19" xfId="0" applyNumberFormat="1" applyFont="1" applyBorder="1"/>
    <xf numFmtId="0" fontId="14" fillId="2" borderId="25" xfId="0" applyFont="1" applyFill="1" applyBorder="1" applyAlignment="1">
      <alignment horizontal="left" vertical="center"/>
    </xf>
    <xf numFmtId="2" fontId="15" fillId="2" borderId="26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4" fillId="2" borderId="27" xfId="0" applyFont="1" applyFill="1" applyBorder="1" applyAlignment="1">
      <alignment horizontal="left" vertical="top"/>
    </xf>
    <xf numFmtId="0" fontId="14" fillId="2" borderId="28" xfId="0" applyFont="1" applyFill="1" applyBorder="1" applyAlignment="1">
      <alignment horizontal="left" vertical="center"/>
    </xf>
    <xf numFmtId="0" fontId="14" fillId="2" borderId="28" xfId="0" applyFont="1" applyFill="1" applyBorder="1" applyAlignment="1">
      <alignment horizontal="left" vertical="top"/>
    </xf>
    <xf numFmtId="2" fontId="15" fillId="2" borderId="28" xfId="0" applyNumberFormat="1" applyFont="1" applyFill="1" applyBorder="1" applyAlignment="1">
      <alignment horizontal="right" vertical="center"/>
    </xf>
    <xf numFmtId="0" fontId="7" fillId="0" borderId="0" xfId="0" applyFont="1"/>
    <xf numFmtId="0" fontId="14" fillId="2" borderId="29" xfId="0" applyFont="1" applyFill="1" applyBorder="1" applyAlignment="1">
      <alignment horizontal="left" vertical="top"/>
    </xf>
    <xf numFmtId="0" fontId="3" fillId="0" borderId="0" xfId="0" applyFont="1" applyAlignment="1">
      <alignment vertical="top"/>
    </xf>
    <xf numFmtId="0" fontId="14" fillId="2" borderId="30" xfId="0" applyFont="1" applyFill="1" applyBorder="1" applyAlignment="1">
      <alignment horizontal="left" vertical="top"/>
    </xf>
    <xf numFmtId="2" fontId="15" fillId="2" borderId="31" xfId="0" applyNumberFormat="1" applyFont="1" applyFill="1" applyBorder="1" applyAlignment="1">
      <alignment horizontal="right" vertical="center"/>
    </xf>
    <xf numFmtId="164" fontId="15" fillId="0" borderId="32" xfId="0" applyNumberFormat="1" applyFont="1" applyBorder="1" applyAlignment="1">
      <alignment horizontal="right"/>
    </xf>
    <xf numFmtId="0" fontId="12" fillId="0" borderId="33" xfId="0" applyFont="1" applyBorder="1" applyAlignment="1">
      <alignment horizontal="center" vertical="center"/>
    </xf>
    <xf numFmtId="0" fontId="16" fillId="0" borderId="19" xfId="0" applyFont="1" applyBorder="1"/>
    <xf numFmtId="0" fontId="14" fillId="0" borderId="0" xfId="0" applyFont="1" applyAlignment="1">
      <alignment horizontal="left" vertical="top"/>
    </xf>
    <xf numFmtId="0" fontId="14" fillId="0" borderId="33" xfId="0" applyFont="1" applyBorder="1" applyAlignment="1">
      <alignment horizontal="left" vertical="top"/>
    </xf>
    <xf numFmtId="0" fontId="7" fillId="2" borderId="21" xfId="0" applyFont="1" applyFill="1" applyBorder="1"/>
    <xf numFmtId="0" fontId="7" fillId="2" borderId="28" xfId="0" applyFont="1" applyFill="1" applyBorder="1"/>
    <xf numFmtId="0" fontId="7" fillId="2" borderId="34" xfId="0" applyFont="1" applyFill="1" applyBorder="1"/>
    <xf numFmtId="0" fontId="7" fillId="2" borderId="35" xfId="0" applyFont="1" applyFill="1" applyBorder="1"/>
    <xf numFmtId="0" fontId="15" fillId="4" borderId="21" xfId="0" applyFont="1" applyFill="1" applyBorder="1" applyAlignment="1">
      <alignment horizontal="left" vertical="center"/>
    </xf>
    <xf numFmtId="37" fontId="15" fillId="0" borderId="39" xfId="0" applyNumberFormat="1" applyFont="1" applyBorder="1" applyAlignment="1">
      <alignment vertical="center"/>
    </xf>
    <xf numFmtId="0" fontId="17" fillId="5" borderId="28" xfId="0" applyFont="1" applyFill="1" applyBorder="1"/>
    <xf numFmtId="0" fontId="17" fillId="4" borderId="28" xfId="0" applyFont="1" applyFill="1" applyBorder="1" applyAlignment="1">
      <alignment horizontal="right" vertical="center"/>
    </xf>
    <xf numFmtId="0" fontId="17" fillId="4" borderId="28" xfId="0" applyFont="1" applyFill="1" applyBorder="1" applyAlignment="1">
      <alignment vertical="center"/>
    </xf>
    <xf numFmtId="0" fontId="7" fillId="4" borderId="35" xfId="0" applyFont="1" applyFill="1" applyBorder="1" applyAlignment="1">
      <alignment vertical="center"/>
    </xf>
    <xf numFmtId="0" fontId="18" fillId="4" borderId="21" xfId="0" applyFont="1" applyFill="1" applyBorder="1" applyAlignment="1">
      <alignment horizontal="left" vertical="center"/>
    </xf>
    <xf numFmtId="4" fontId="15" fillId="0" borderId="39" xfId="0" applyNumberFormat="1" applyFont="1" applyBorder="1" applyAlignment="1">
      <alignment horizontal="right" vertical="center"/>
    </xf>
    <xf numFmtId="0" fontId="17" fillId="5" borderId="21" xfId="0" applyFont="1" applyFill="1" applyBorder="1"/>
    <xf numFmtId="0" fontId="18" fillId="4" borderId="21" xfId="0" applyFont="1" applyFill="1" applyBorder="1" applyAlignment="1">
      <alignment horizontal="left"/>
    </xf>
    <xf numFmtId="0" fontId="17" fillId="4" borderId="28" xfId="0" applyFont="1" applyFill="1" applyBorder="1"/>
    <xf numFmtId="0" fontId="17" fillId="4" borderId="28" xfId="0" applyFont="1" applyFill="1" applyBorder="1" applyAlignment="1">
      <alignment horizontal="right"/>
    </xf>
    <xf numFmtId="0" fontId="15" fillId="4" borderId="28" xfId="0" applyFont="1" applyFill="1" applyBorder="1"/>
    <xf numFmtId="0" fontId="7" fillId="4" borderId="35" xfId="0" applyFont="1" applyFill="1" applyBorder="1"/>
    <xf numFmtId="0" fontId="3" fillId="4" borderId="28" xfId="0" applyFont="1" applyFill="1" applyBorder="1" applyAlignment="1">
      <alignment horizontal="right"/>
    </xf>
    <xf numFmtId="0" fontId="18" fillId="4" borderId="28" xfId="0" applyFont="1" applyFill="1" applyBorder="1" applyAlignment="1">
      <alignment vertical="center"/>
    </xf>
    <xf numFmtId="0" fontId="7" fillId="4" borderId="40" xfId="0" applyFont="1" applyFill="1" applyBorder="1"/>
    <xf numFmtId="0" fontId="7" fillId="4" borderId="41" xfId="0" applyFont="1" applyFill="1" applyBorder="1"/>
    <xf numFmtId="0" fontId="7" fillId="4" borderId="42" xfId="0" applyFont="1" applyFill="1" applyBorder="1"/>
    <xf numFmtId="0" fontId="7" fillId="0" borderId="3" xfId="0" applyFont="1" applyBorder="1"/>
    <xf numFmtId="0" fontId="18" fillId="0" borderId="4" xfId="0" applyFont="1" applyBorder="1"/>
    <xf numFmtId="0" fontId="17" fillId="0" borderId="0" xfId="0" applyFont="1"/>
    <xf numFmtId="0" fontId="17" fillId="0" borderId="5" xfId="0" applyFont="1" applyBorder="1"/>
    <xf numFmtId="0" fontId="19" fillId="0" borderId="0" xfId="0" applyFont="1"/>
    <xf numFmtId="0" fontId="20" fillId="0" borderId="0" xfId="0" applyFont="1"/>
    <xf numFmtId="0" fontId="13" fillId="0" borderId="0" xfId="0" applyFont="1"/>
    <xf numFmtId="0" fontId="13" fillId="0" borderId="5" xfId="0" applyFont="1" applyBorder="1"/>
    <xf numFmtId="0" fontId="2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8" xfId="0" applyFont="1" applyBorder="1"/>
    <xf numFmtId="0" fontId="13" fillId="0" borderId="7" xfId="0" applyFont="1" applyBorder="1" applyAlignment="1">
      <alignment vertical="center"/>
    </xf>
    <xf numFmtId="0" fontId="13" fillId="0" borderId="7" xfId="0" applyFont="1" applyBorder="1"/>
    <xf numFmtId="0" fontId="13" fillId="0" borderId="8" xfId="0" applyFont="1" applyBorder="1"/>
    <xf numFmtId="164" fontId="7" fillId="0" borderId="22" xfId="0" applyNumberFormat="1" applyFont="1" applyBorder="1"/>
    <xf numFmtId="0" fontId="18" fillId="4" borderId="21" xfId="0" applyFont="1" applyFill="1" applyBorder="1" applyAlignment="1">
      <alignment horizontal="left" vertical="center" wrapText="1"/>
    </xf>
    <xf numFmtId="0" fontId="15" fillId="0" borderId="58" xfId="0" applyFont="1" applyBorder="1" applyAlignment="1" applyProtection="1">
      <alignment horizontal="right"/>
      <protection locked="0"/>
    </xf>
    <xf numFmtId="0" fontId="15" fillId="0" borderId="59" xfId="0" applyFont="1" applyBorder="1" applyAlignment="1" applyProtection="1">
      <alignment horizontal="right"/>
      <protection locked="0"/>
    </xf>
    <xf numFmtId="0" fontId="15" fillId="0" borderId="60" xfId="0" applyFont="1" applyBorder="1" applyAlignment="1" applyProtection="1">
      <alignment horizontal="right"/>
      <protection locked="0"/>
    </xf>
    <xf numFmtId="0" fontId="15" fillId="0" borderId="61" xfId="0" applyFont="1" applyBorder="1" applyAlignment="1" applyProtection="1">
      <alignment horizontal="right"/>
      <protection locked="0"/>
    </xf>
    <xf numFmtId="0" fontId="15" fillId="0" borderId="57" xfId="0" applyFont="1" applyBorder="1" applyAlignment="1" applyProtection="1">
      <alignment horizontal="right"/>
      <protection locked="0"/>
    </xf>
    <xf numFmtId="0" fontId="7" fillId="0" borderId="57" xfId="0" applyFont="1" applyBorder="1" applyProtection="1">
      <protection locked="0"/>
    </xf>
    <xf numFmtId="0" fontId="15" fillId="0" borderId="0" xfId="0" applyFont="1" applyAlignment="1" applyProtection="1">
      <alignment horizontal="right"/>
      <protection locked="0"/>
    </xf>
    <xf numFmtId="0" fontId="15" fillId="3" borderId="57" xfId="0" applyFont="1" applyFill="1" applyBorder="1" applyAlignment="1" applyProtection="1">
      <alignment horizontal="right"/>
      <protection locked="0"/>
    </xf>
    <xf numFmtId="0" fontId="15" fillId="0" borderId="37" xfId="0" applyFont="1" applyBorder="1" applyAlignment="1" applyProtection="1">
      <alignment horizontal="right"/>
      <protection locked="0"/>
    </xf>
    <xf numFmtId="0" fontId="15" fillId="0" borderId="43" xfId="0" applyFont="1" applyBorder="1" applyProtection="1">
      <protection locked="0"/>
    </xf>
    <xf numFmtId="0" fontId="17" fillId="0" borderId="18" xfId="0" applyFont="1" applyBorder="1" applyProtection="1">
      <protection locked="0"/>
    </xf>
    <xf numFmtId="0" fontId="15" fillId="0" borderId="47" xfId="0" applyFont="1" applyBorder="1" applyAlignment="1" applyProtection="1">
      <alignment vertical="top"/>
      <protection locked="0"/>
    </xf>
    <xf numFmtId="0" fontId="6" fillId="0" borderId="48" xfId="0" applyFont="1" applyBorder="1" applyProtection="1">
      <protection locked="0"/>
    </xf>
    <xf numFmtId="0" fontId="6" fillId="0" borderId="49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0" fillId="0" borderId="0" xfId="0" applyProtection="1">
      <protection locked="0"/>
    </xf>
    <xf numFmtId="0" fontId="6" fillId="0" borderId="50" xfId="0" applyFont="1" applyBorder="1" applyProtection="1">
      <protection locked="0"/>
    </xf>
    <xf numFmtId="0" fontId="6" fillId="0" borderId="51" xfId="0" applyFont="1" applyBorder="1" applyProtection="1">
      <protection locked="0"/>
    </xf>
    <xf numFmtId="0" fontId="6" fillId="0" borderId="52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7" fillId="0" borderId="54" xfId="0" applyFont="1" applyBorder="1" applyProtection="1">
      <protection locked="0"/>
    </xf>
    <xf numFmtId="0" fontId="6" fillId="0" borderId="55" xfId="0" applyFont="1" applyBorder="1" applyProtection="1">
      <protection locked="0"/>
    </xf>
    <xf numFmtId="0" fontId="6" fillId="0" borderId="56" xfId="0" applyFont="1" applyBorder="1" applyProtection="1">
      <protection locked="0"/>
    </xf>
    <xf numFmtId="0" fontId="3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0" fontId="3" fillId="0" borderId="4" xfId="0" applyFont="1" applyBorder="1" applyAlignment="1">
      <alignment vertical="center"/>
    </xf>
    <xf numFmtId="0" fontId="0" fillId="0" borderId="0" xfId="0"/>
    <xf numFmtId="0" fontId="6" fillId="0" borderId="5" xfId="0" applyFont="1" applyBorder="1"/>
    <xf numFmtId="0" fontId="3" fillId="0" borderId="6" xfId="0" applyFont="1" applyBorder="1" applyAlignment="1">
      <alignment vertical="center"/>
    </xf>
    <xf numFmtId="0" fontId="6" fillId="0" borderId="7" xfId="0" applyFont="1" applyBorder="1"/>
    <xf numFmtId="0" fontId="6" fillId="0" borderId="8" xfId="0" applyFont="1" applyBorder="1"/>
    <xf numFmtId="0" fontId="7" fillId="4" borderId="36" xfId="0" applyFont="1" applyFill="1" applyBorder="1"/>
    <xf numFmtId="0" fontId="6" fillId="0" borderId="37" xfId="0" applyFont="1" applyBorder="1"/>
    <xf numFmtId="0" fontId="6" fillId="0" borderId="38" xfId="0" applyFont="1" applyBorder="1"/>
    <xf numFmtId="0" fontId="15" fillId="0" borderId="44" xfId="0" applyFont="1" applyBorder="1" applyProtection="1">
      <protection locked="0"/>
    </xf>
    <xf numFmtId="0" fontId="6" fillId="0" borderId="45" xfId="0" applyFont="1" applyBorder="1" applyProtection="1">
      <protection locked="0"/>
    </xf>
    <xf numFmtId="0" fontId="6" fillId="0" borderId="46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104775</xdr:rowOff>
    </xdr:from>
    <xdr:ext cx="1943100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ales.nyony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63" workbookViewId="0">
      <selection activeCell="D69" sqref="D69"/>
    </sheetView>
  </sheetViews>
  <sheetFormatPr defaultColWidth="14.42578125" defaultRowHeight="15" customHeight="1" x14ac:dyDescent="0.25"/>
  <cols>
    <col min="1" max="1" width="2.5703125" customWidth="1"/>
    <col min="2" max="2" width="36.140625" customWidth="1"/>
    <col min="3" max="3" width="8.5703125" customWidth="1"/>
    <col min="4" max="4" width="8.7109375" customWidth="1"/>
    <col min="5" max="5" width="10.5703125" customWidth="1"/>
    <col min="6" max="6" width="34.5703125" customWidth="1"/>
    <col min="7" max="7" width="8.5703125" customWidth="1"/>
    <col min="8" max="8" width="8.7109375" customWidth="1"/>
    <col min="9" max="9" width="10.5703125" customWidth="1"/>
    <col min="10" max="10" width="8.7109375" customWidth="1"/>
  </cols>
  <sheetData>
    <row r="1" spans="2:9" ht="17.25" customHeight="1" x14ac:dyDescent="0.25"/>
    <row r="2" spans="2:9" ht="14.25" customHeight="1" x14ac:dyDescent="0.25"/>
    <row r="3" spans="2:9" ht="14.25" customHeight="1" x14ac:dyDescent="0.25">
      <c r="F3" s="1" t="s">
        <v>0</v>
      </c>
      <c r="G3" s="2" t="s">
        <v>1</v>
      </c>
    </row>
    <row r="4" spans="2:9" ht="14.25" customHeight="1" x14ac:dyDescent="0.25">
      <c r="G4" s="3" t="s">
        <v>2</v>
      </c>
    </row>
    <row r="5" spans="2:9" ht="14.25" customHeight="1" x14ac:dyDescent="0.35">
      <c r="B5" s="4" t="s">
        <v>3</v>
      </c>
      <c r="E5" s="5" t="s">
        <v>4</v>
      </c>
      <c r="G5" s="3" t="s">
        <v>5</v>
      </c>
    </row>
    <row r="6" spans="2:9" ht="14.25" customHeight="1" x14ac:dyDescent="0.25"/>
    <row r="7" spans="2:9" ht="14.25" customHeight="1" x14ac:dyDescent="0.25">
      <c r="B7" s="117" t="s">
        <v>6</v>
      </c>
      <c r="C7" s="118"/>
      <c r="D7" s="118"/>
      <c r="E7" s="118"/>
      <c r="F7" s="118"/>
      <c r="G7" s="118"/>
      <c r="H7" s="118"/>
      <c r="I7" s="119"/>
    </row>
    <row r="8" spans="2:9" ht="14.25" customHeight="1" x14ac:dyDescent="0.25">
      <c r="B8" s="120" t="s">
        <v>7</v>
      </c>
      <c r="C8" s="121"/>
      <c r="D8" s="121"/>
      <c r="E8" s="121"/>
      <c r="F8" s="121"/>
      <c r="G8" s="121"/>
      <c r="H8" s="121"/>
      <c r="I8" s="122"/>
    </row>
    <row r="9" spans="2:9" ht="14.25" customHeight="1" x14ac:dyDescent="0.25">
      <c r="B9" s="6" t="s">
        <v>8</v>
      </c>
      <c r="I9" s="7"/>
    </row>
    <row r="10" spans="2:9" ht="14.25" customHeight="1" x14ac:dyDescent="0.25">
      <c r="B10" s="123" t="s">
        <v>9</v>
      </c>
      <c r="C10" s="124"/>
      <c r="D10" s="124"/>
      <c r="E10" s="124"/>
      <c r="F10" s="124"/>
      <c r="G10" s="124"/>
      <c r="H10" s="124"/>
      <c r="I10" s="125"/>
    </row>
    <row r="11" spans="2:9" ht="14.25" customHeight="1" x14ac:dyDescent="0.25">
      <c r="B11" s="8"/>
      <c r="D11" s="9" t="s">
        <v>10</v>
      </c>
      <c r="I11" s="10"/>
    </row>
    <row r="12" spans="2:9" ht="14.25" customHeight="1" x14ac:dyDescent="0.25">
      <c r="B12" s="11" t="s">
        <v>11</v>
      </c>
      <c r="C12" s="12"/>
      <c r="D12" s="12"/>
      <c r="E12" s="13"/>
      <c r="F12" s="13"/>
      <c r="G12" s="13"/>
      <c r="H12" s="14"/>
      <c r="I12" s="14"/>
    </row>
    <row r="13" spans="2:9" ht="14.25" customHeight="1" x14ac:dyDescent="0.25">
      <c r="B13" s="15"/>
      <c r="C13" s="16" t="s">
        <v>12</v>
      </c>
      <c r="D13" s="16" t="s">
        <v>13</v>
      </c>
      <c r="E13" s="17" t="s">
        <v>14</v>
      </c>
      <c r="F13" s="18"/>
      <c r="G13" s="16" t="s">
        <v>12</v>
      </c>
      <c r="H13" s="16" t="s">
        <v>13</v>
      </c>
      <c r="I13" s="17" t="s">
        <v>14</v>
      </c>
    </row>
    <row r="14" spans="2:9" ht="14.25" customHeight="1" x14ac:dyDescent="0.25">
      <c r="B14" s="19" t="s">
        <v>15</v>
      </c>
      <c r="C14" s="20" t="s">
        <v>16</v>
      </c>
      <c r="D14" s="10"/>
      <c r="E14" s="21" t="s">
        <v>16</v>
      </c>
      <c r="F14" s="22" t="s">
        <v>17</v>
      </c>
      <c r="G14" s="20" t="s">
        <v>16</v>
      </c>
      <c r="H14" s="10"/>
      <c r="I14" s="21" t="s">
        <v>16</v>
      </c>
    </row>
    <row r="15" spans="2:9" ht="14.25" customHeight="1" x14ac:dyDescent="0.25">
      <c r="B15" s="23" t="s">
        <v>18</v>
      </c>
      <c r="C15" s="24">
        <v>1.4</v>
      </c>
      <c r="D15" s="94"/>
      <c r="E15" s="92">
        <f t="shared" ref="E15:E78" si="0">C15*D15</f>
        <v>0</v>
      </c>
      <c r="F15" s="23" t="s">
        <v>19</v>
      </c>
      <c r="G15" s="25">
        <v>3.6</v>
      </c>
      <c r="H15" s="98"/>
      <c r="I15" s="26">
        <f t="shared" ref="I15:I36" si="1">G15*H15</f>
        <v>0</v>
      </c>
    </row>
    <row r="16" spans="2:9" ht="14.25" customHeight="1" x14ac:dyDescent="0.25">
      <c r="B16" s="23" t="s">
        <v>20</v>
      </c>
      <c r="C16" s="24">
        <v>1.5</v>
      </c>
      <c r="D16" s="95"/>
      <c r="E16" s="92">
        <f t="shared" si="0"/>
        <v>0</v>
      </c>
      <c r="F16" s="27" t="s">
        <v>21</v>
      </c>
      <c r="G16" s="25">
        <v>2.4500000000000002</v>
      </c>
      <c r="H16" s="98"/>
      <c r="I16" s="26">
        <f t="shared" si="1"/>
        <v>0</v>
      </c>
    </row>
    <row r="17" spans="2:9" ht="14.25" customHeight="1" x14ac:dyDescent="0.25">
      <c r="B17" s="23" t="s">
        <v>22</v>
      </c>
      <c r="C17" s="24">
        <v>1.5</v>
      </c>
      <c r="D17" s="96"/>
      <c r="E17" s="92">
        <f t="shared" si="0"/>
        <v>0</v>
      </c>
      <c r="F17" s="23" t="s">
        <v>23</v>
      </c>
      <c r="G17" s="25">
        <v>2</v>
      </c>
      <c r="H17" s="98"/>
      <c r="I17" s="26">
        <f t="shared" si="1"/>
        <v>0</v>
      </c>
    </row>
    <row r="18" spans="2:9" ht="14.25" customHeight="1" x14ac:dyDescent="0.25">
      <c r="B18" s="23" t="s">
        <v>24</v>
      </c>
      <c r="C18" s="24">
        <v>1.3</v>
      </c>
      <c r="D18" s="96"/>
      <c r="E18" s="92">
        <f t="shared" si="0"/>
        <v>0</v>
      </c>
      <c r="F18" s="23" t="s">
        <v>25</v>
      </c>
      <c r="G18" s="25">
        <v>1.8</v>
      </c>
      <c r="H18" s="98"/>
      <c r="I18" s="28">
        <f t="shared" si="1"/>
        <v>0</v>
      </c>
    </row>
    <row r="19" spans="2:9" ht="14.25" customHeight="1" x14ac:dyDescent="0.25">
      <c r="B19" s="23" t="s">
        <v>26</v>
      </c>
      <c r="C19" s="24">
        <v>1.4</v>
      </c>
      <c r="D19" s="96"/>
      <c r="E19" s="92">
        <f t="shared" si="0"/>
        <v>0</v>
      </c>
      <c r="F19" s="23" t="s">
        <v>27</v>
      </c>
      <c r="G19" s="25">
        <v>2.1</v>
      </c>
      <c r="H19" s="98"/>
      <c r="I19" s="28">
        <f t="shared" si="1"/>
        <v>0</v>
      </c>
    </row>
    <row r="20" spans="2:9" ht="14.25" customHeight="1" x14ac:dyDescent="0.25">
      <c r="B20" s="23" t="s">
        <v>28</v>
      </c>
      <c r="C20" s="24">
        <v>1.3</v>
      </c>
      <c r="D20" s="96"/>
      <c r="E20" s="92">
        <f t="shared" si="0"/>
        <v>0</v>
      </c>
      <c r="F20" s="23" t="s">
        <v>29</v>
      </c>
      <c r="G20" s="25">
        <v>6.4</v>
      </c>
      <c r="H20" s="98"/>
      <c r="I20" s="28">
        <f t="shared" si="1"/>
        <v>0</v>
      </c>
    </row>
    <row r="21" spans="2:9" ht="14.25" customHeight="1" x14ac:dyDescent="0.25">
      <c r="B21" s="23" t="s">
        <v>30</v>
      </c>
      <c r="C21" s="24">
        <v>1.5</v>
      </c>
      <c r="D21" s="96"/>
      <c r="E21" s="92">
        <f t="shared" si="0"/>
        <v>0</v>
      </c>
      <c r="F21" s="23" t="s">
        <v>31</v>
      </c>
      <c r="G21" s="25">
        <v>4.5999999999999996</v>
      </c>
      <c r="H21" s="98"/>
      <c r="I21" s="28">
        <f t="shared" si="1"/>
        <v>0</v>
      </c>
    </row>
    <row r="22" spans="2:9" ht="14.25" customHeight="1" x14ac:dyDescent="0.25">
      <c r="B22" s="23" t="s">
        <v>32</v>
      </c>
      <c r="C22" s="24">
        <v>1.4</v>
      </c>
      <c r="D22" s="96"/>
      <c r="E22" s="92">
        <f t="shared" si="0"/>
        <v>0</v>
      </c>
      <c r="F22" s="23" t="s">
        <v>33</v>
      </c>
      <c r="G22" s="29">
        <v>3.3</v>
      </c>
      <c r="H22" s="99"/>
      <c r="I22" s="30">
        <f t="shared" si="1"/>
        <v>0</v>
      </c>
    </row>
    <row r="23" spans="2:9" ht="14.25" customHeight="1" x14ac:dyDescent="0.25">
      <c r="B23" s="23" t="s">
        <v>34</v>
      </c>
      <c r="C23" s="24">
        <v>1.6</v>
      </c>
      <c r="D23" s="96"/>
      <c r="E23" s="92">
        <f t="shared" si="0"/>
        <v>0</v>
      </c>
      <c r="F23" s="31" t="s">
        <v>35</v>
      </c>
      <c r="G23" s="32">
        <v>3.85</v>
      </c>
      <c r="H23" s="98"/>
      <c r="I23" s="26">
        <f t="shared" si="1"/>
        <v>0</v>
      </c>
    </row>
    <row r="24" spans="2:9" ht="14.25" customHeight="1" x14ac:dyDescent="0.25">
      <c r="B24" s="23" t="s">
        <v>36</v>
      </c>
      <c r="C24" s="24">
        <v>1.6</v>
      </c>
      <c r="D24" s="96"/>
      <c r="E24" s="92">
        <f t="shared" si="0"/>
        <v>0</v>
      </c>
      <c r="F24" s="23" t="s">
        <v>37</v>
      </c>
      <c r="G24" s="25">
        <v>3.4</v>
      </c>
      <c r="H24" s="98"/>
      <c r="I24" s="26">
        <f t="shared" si="1"/>
        <v>0</v>
      </c>
    </row>
    <row r="25" spans="2:9" ht="14.25" customHeight="1" x14ac:dyDescent="0.25">
      <c r="B25" s="23" t="s">
        <v>38</v>
      </c>
      <c r="C25" s="24">
        <v>1.6</v>
      </c>
      <c r="D25" s="96"/>
      <c r="E25" s="92">
        <f t="shared" si="0"/>
        <v>0</v>
      </c>
      <c r="F25" s="23" t="s">
        <v>39</v>
      </c>
      <c r="G25" s="25">
        <v>4.2</v>
      </c>
      <c r="H25" s="98"/>
      <c r="I25" s="26">
        <f t="shared" si="1"/>
        <v>0</v>
      </c>
    </row>
    <row r="26" spans="2:9" ht="14.25" customHeight="1" x14ac:dyDescent="0.25">
      <c r="B26" s="23" t="s">
        <v>40</v>
      </c>
      <c r="C26" s="24">
        <v>4.2</v>
      </c>
      <c r="D26" s="96"/>
      <c r="E26" s="92">
        <f t="shared" si="0"/>
        <v>0</v>
      </c>
      <c r="F26" s="23" t="s">
        <v>41</v>
      </c>
      <c r="G26" s="25">
        <v>5.4</v>
      </c>
      <c r="H26" s="98"/>
      <c r="I26" s="26">
        <f t="shared" si="1"/>
        <v>0</v>
      </c>
    </row>
    <row r="27" spans="2:9" ht="14.25" customHeight="1" x14ac:dyDescent="0.25">
      <c r="B27" s="23" t="s">
        <v>42</v>
      </c>
      <c r="C27" s="24">
        <v>1.6</v>
      </c>
      <c r="D27" s="96"/>
      <c r="E27" s="92">
        <f t="shared" si="0"/>
        <v>0</v>
      </c>
      <c r="F27" s="23" t="s">
        <v>43</v>
      </c>
      <c r="G27" s="25">
        <v>5.8000000000000007</v>
      </c>
      <c r="H27" s="98"/>
      <c r="I27" s="26">
        <f t="shared" si="1"/>
        <v>0</v>
      </c>
    </row>
    <row r="28" spans="2:9" ht="14.25" customHeight="1" x14ac:dyDescent="0.25">
      <c r="B28" s="23" t="s">
        <v>44</v>
      </c>
      <c r="C28" s="24">
        <v>1.7</v>
      </c>
      <c r="D28" s="96"/>
      <c r="E28" s="92">
        <f t="shared" si="0"/>
        <v>0</v>
      </c>
      <c r="F28" s="23" t="s">
        <v>45</v>
      </c>
      <c r="G28" s="25">
        <v>4.8000000000000007</v>
      </c>
      <c r="H28" s="98"/>
      <c r="I28" s="26">
        <f t="shared" si="1"/>
        <v>0</v>
      </c>
    </row>
    <row r="29" spans="2:9" ht="14.25" customHeight="1" x14ac:dyDescent="0.25">
      <c r="B29" s="23" t="s">
        <v>46</v>
      </c>
      <c r="C29" s="24">
        <v>1.6</v>
      </c>
      <c r="D29" s="96"/>
      <c r="E29" s="92">
        <f t="shared" si="0"/>
        <v>0</v>
      </c>
      <c r="F29" s="33" t="s">
        <v>47</v>
      </c>
      <c r="G29" s="34">
        <v>2.15</v>
      </c>
      <c r="H29" s="99"/>
      <c r="I29" s="26">
        <f t="shared" si="1"/>
        <v>0</v>
      </c>
    </row>
    <row r="30" spans="2:9" ht="14.25" customHeight="1" x14ac:dyDescent="0.25">
      <c r="B30" s="23" t="s">
        <v>48</v>
      </c>
      <c r="C30" s="24">
        <v>3.1</v>
      </c>
      <c r="D30" s="96"/>
      <c r="E30" s="92">
        <f t="shared" si="0"/>
        <v>0</v>
      </c>
      <c r="F30" s="35" t="s">
        <v>49</v>
      </c>
      <c r="G30" s="36">
        <v>1.95</v>
      </c>
      <c r="H30" s="98"/>
      <c r="I30" s="26">
        <f t="shared" si="1"/>
        <v>0</v>
      </c>
    </row>
    <row r="31" spans="2:9" ht="14.25" customHeight="1" x14ac:dyDescent="0.25">
      <c r="B31" s="23" t="s">
        <v>50</v>
      </c>
      <c r="C31" s="24">
        <v>3.2</v>
      </c>
      <c r="D31" s="96"/>
      <c r="E31" s="92">
        <f t="shared" si="0"/>
        <v>0</v>
      </c>
      <c r="F31" s="35" t="s">
        <v>51</v>
      </c>
      <c r="G31" s="37">
        <v>1.95</v>
      </c>
      <c r="H31" s="98"/>
      <c r="I31" s="26">
        <f t="shared" si="1"/>
        <v>0</v>
      </c>
    </row>
    <row r="32" spans="2:9" ht="14.25" customHeight="1" x14ac:dyDescent="0.25">
      <c r="B32" s="23" t="s">
        <v>52</v>
      </c>
      <c r="C32" s="24">
        <v>1.8</v>
      </c>
      <c r="D32" s="96"/>
      <c r="E32" s="92">
        <f t="shared" si="0"/>
        <v>0</v>
      </c>
      <c r="F32" s="38" t="s">
        <v>53</v>
      </c>
      <c r="G32" s="39">
        <v>2</v>
      </c>
      <c r="H32" s="98"/>
      <c r="I32" s="26">
        <f t="shared" si="1"/>
        <v>0</v>
      </c>
    </row>
    <row r="33" spans="2:9" ht="14.25" customHeight="1" x14ac:dyDescent="0.25">
      <c r="B33" s="23" t="s">
        <v>54</v>
      </c>
      <c r="C33" s="24">
        <v>1.8</v>
      </c>
      <c r="D33" s="96"/>
      <c r="E33" s="92">
        <f t="shared" si="0"/>
        <v>0</v>
      </c>
      <c r="F33" s="23" t="s">
        <v>55</v>
      </c>
      <c r="G33" s="25">
        <v>2.1</v>
      </c>
      <c r="H33" s="98"/>
      <c r="I33" s="26">
        <f t="shared" si="1"/>
        <v>0</v>
      </c>
    </row>
    <row r="34" spans="2:9" ht="14.25" customHeight="1" x14ac:dyDescent="0.25">
      <c r="B34" s="23" t="s">
        <v>56</v>
      </c>
      <c r="C34" s="24">
        <v>1.8</v>
      </c>
      <c r="D34" s="96"/>
      <c r="E34" s="92">
        <f t="shared" si="0"/>
        <v>0</v>
      </c>
      <c r="F34" s="23" t="s">
        <v>57</v>
      </c>
      <c r="G34" s="25">
        <v>5.2</v>
      </c>
      <c r="H34" s="98"/>
      <c r="I34" s="26">
        <f t="shared" si="1"/>
        <v>0</v>
      </c>
    </row>
    <row r="35" spans="2:9" ht="14.25" customHeight="1" x14ac:dyDescent="0.25">
      <c r="B35" s="23" t="s">
        <v>58</v>
      </c>
      <c r="C35" s="24">
        <v>1.6</v>
      </c>
      <c r="D35" s="96"/>
      <c r="E35" s="92">
        <f t="shared" si="0"/>
        <v>0</v>
      </c>
      <c r="F35" s="23" t="s">
        <v>59</v>
      </c>
      <c r="G35" s="25">
        <v>6.6000000000000005</v>
      </c>
      <c r="H35" s="98"/>
      <c r="I35" s="26">
        <f t="shared" si="1"/>
        <v>0</v>
      </c>
    </row>
    <row r="36" spans="2:9" ht="14.25" customHeight="1" x14ac:dyDescent="0.25">
      <c r="B36" s="23" t="s">
        <v>60</v>
      </c>
      <c r="C36" s="24">
        <v>3.9</v>
      </c>
      <c r="D36" s="96"/>
      <c r="E36" s="92">
        <f t="shared" si="0"/>
        <v>0</v>
      </c>
      <c r="F36" s="35"/>
      <c r="G36" s="37"/>
      <c r="H36" s="99"/>
      <c r="I36" s="28">
        <f t="shared" si="1"/>
        <v>0</v>
      </c>
    </row>
    <row r="37" spans="2:9" ht="14.25" customHeight="1" x14ac:dyDescent="0.25">
      <c r="B37" s="23" t="s">
        <v>61</v>
      </c>
      <c r="C37" s="24">
        <v>3.9</v>
      </c>
      <c r="D37" s="96"/>
      <c r="E37" s="92">
        <f t="shared" si="0"/>
        <v>0</v>
      </c>
      <c r="F37" s="40" t="s">
        <v>62</v>
      </c>
      <c r="H37" s="100"/>
      <c r="I37" s="30"/>
    </row>
    <row r="38" spans="2:9" ht="14.25" customHeight="1" x14ac:dyDescent="0.25">
      <c r="B38" s="23" t="s">
        <v>63</v>
      </c>
      <c r="C38" s="24">
        <v>3.85</v>
      </c>
      <c r="D38" s="96"/>
      <c r="E38" s="92">
        <f t="shared" si="0"/>
        <v>0</v>
      </c>
      <c r="F38" s="41" t="s">
        <v>64</v>
      </c>
      <c r="G38" s="25">
        <v>17.95</v>
      </c>
      <c r="H38" s="98"/>
      <c r="I38" s="28">
        <f t="shared" ref="I38:I67" si="2">G38*H38</f>
        <v>0</v>
      </c>
    </row>
    <row r="39" spans="2:9" ht="14.25" customHeight="1" x14ac:dyDescent="0.25">
      <c r="B39" s="23" t="s">
        <v>65</v>
      </c>
      <c r="C39" s="24">
        <v>3.6</v>
      </c>
      <c r="D39" s="96"/>
      <c r="E39" s="92">
        <f t="shared" si="0"/>
        <v>0</v>
      </c>
      <c r="F39" s="42" t="s">
        <v>66</v>
      </c>
      <c r="G39" s="25">
        <v>10.8</v>
      </c>
      <c r="H39" s="98"/>
      <c r="I39" s="26">
        <f t="shared" si="2"/>
        <v>0</v>
      </c>
    </row>
    <row r="40" spans="2:9" ht="14.25" customHeight="1" x14ac:dyDescent="0.25">
      <c r="B40" s="23" t="s">
        <v>67</v>
      </c>
      <c r="C40" s="24">
        <v>3.6</v>
      </c>
      <c r="D40" s="96"/>
      <c r="E40" s="92">
        <f t="shared" si="0"/>
        <v>0</v>
      </c>
      <c r="F40" s="41" t="s">
        <v>68</v>
      </c>
      <c r="G40" s="25">
        <v>9.85</v>
      </c>
      <c r="H40" s="98"/>
      <c r="I40" s="26">
        <f t="shared" si="2"/>
        <v>0</v>
      </c>
    </row>
    <row r="41" spans="2:9" ht="14.25" customHeight="1" x14ac:dyDescent="0.25">
      <c r="B41" s="23" t="s">
        <v>69</v>
      </c>
      <c r="C41" s="24">
        <v>2</v>
      </c>
      <c r="D41" s="96"/>
      <c r="E41" s="92">
        <f t="shared" si="0"/>
        <v>0</v>
      </c>
      <c r="F41" s="41" t="s">
        <v>70</v>
      </c>
      <c r="G41" s="25">
        <v>9.85</v>
      </c>
      <c r="H41" s="98"/>
      <c r="I41" s="26">
        <f t="shared" si="2"/>
        <v>0</v>
      </c>
    </row>
    <row r="42" spans="2:9" ht="14.25" customHeight="1" x14ac:dyDescent="0.25">
      <c r="B42" s="23" t="s">
        <v>71</v>
      </c>
      <c r="C42" s="24">
        <v>1.6</v>
      </c>
      <c r="D42" s="96"/>
      <c r="E42" s="92">
        <f t="shared" si="0"/>
        <v>0</v>
      </c>
      <c r="F42" s="41" t="s">
        <v>72</v>
      </c>
      <c r="G42" s="25">
        <v>17.95</v>
      </c>
      <c r="H42" s="98"/>
      <c r="I42" s="26">
        <f t="shared" si="2"/>
        <v>0</v>
      </c>
    </row>
    <row r="43" spans="2:9" ht="14.25" customHeight="1" x14ac:dyDescent="0.25">
      <c r="B43" s="23" t="s">
        <v>73</v>
      </c>
      <c r="C43" s="24">
        <v>1.6</v>
      </c>
      <c r="D43" s="96"/>
      <c r="E43" s="92">
        <f t="shared" si="0"/>
        <v>0</v>
      </c>
      <c r="F43" s="41" t="s">
        <v>74</v>
      </c>
      <c r="G43" s="25">
        <v>9.5500000000000007</v>
      </c>
      <c r="H43" s="98"/>
      <c r="I43" s="26">
        <f t="shared" si="2"/>
        <v>0</v>
      </c>
    </row>
    <row r="44" spans="2:9" ht="14.25" customHeight="1" x14ac:dyDescent="0.25">
      <c r="B44" s="23" t="s">
        <v>75</v>
      </c>
      <c r="C44" s="24">
        <v>1.6500000000000001</v>
      </c>
      <c r="D44" s="96"/>
      <c r="E44" s="92">
        <f t="shared" si="0"/>
        <v>0</v>
      </c>
      <c r="F44" s="41" t="s">
        <v>76</v>
      </c>
      <c r="G44" s="25">
        <v>17.95</v>
      </c>
      <c r="H44" s="98"/>
      <c r="I44" s="26">
        <f t="shared" si="2"/>
        <v>0</v>
      </c>
    </row>
    <row r="45" spans="2:9" ht="14.25" customHeight="1" x14ac:dyDescent="0.25">
      <c r="B45" s="23" t="s">
        <v>77</v>
      </c>
      <c r="C45" s="24">
        <v>1.6</v>
      </c>
      <c r="D45" s="96"/>
      <c r="E45" s="92">
        <f t="shared" si="0"/>
        <v>0</v>
      </c>
      <c r="F45" s="41" t="s">
        <v>78</v>
      </c>
      <c r="G45" s="25">
        <v>11.7</v>
      </c>
      <c r="H45" s="98"/>
      <c r="I45" s="26">
        <f t="shared" si="2"/>
        <v>0</v>
      </c>
    </row>
    <row r="46" spans="2:9" ht="14.25" customHeight="1" x14ac:dyDescent="0.25">
      <c r="B46" s="23" t="s">
        <v>79</v>
      </c>
      <c r="C46" s="24">
        <v>1.6500000000000001</v>
      </c>
      <c r="D46" s="96"/>
      <c r="E46" s="92">
        <f t="shared" si="0"/>
        <v>0</v>
      </c>
      <c r="F46" s="41" t="s">
        <v>80</v>
      </c>
      <c r="G46" s="25">
        <v>17.95</v>
      </c>
      <c r="H46" s="98"/>
      <c r="I46" s="26">
        <f t="shared" si="2"/>
        <v>0</v>
      </c>
    </row>
    <row r="47" spans="2:9" ht="14.25" customHeight="1" x14ac:dyDescent="0.25">
      <c r="B47" s="23" t="s">
        <v>81</v>
      </c>
      <c r="C47" s="24">
        <v>1.75</v>
      </c>
      <c r="D47" s="96"/>
      <c r="E47" s="92">
        <f t="shared" si="0"/>
        <v>0</v>
      </c>
      <c r="F47" s="41" t="s">
        <v>82</v>
      </c>
      <c r="G47" s="25">
        <v>28.1</v>
      </c>
      <c r="H47" s="98"/>
      <c r="I47" s="26">
        <f t="shared" si="2"/>
        <v>0</v>
      </c>
    </row>
    <row r="48" spans="2:9" ht="14.25" customHeight="1" x14ac:dyDescent="0.25">
      <c r="B48" s="23" t="s">
        <v>83</v>
      </c>
      <c r="C48" s="24">
        <v>1.75</v>
      </c>
      <c r="D48" s="96"/>
      <c r="E48" s="92">
        <f t="shared" si="0"/>
        <v>0</v>
      </c>
      <c r="F48" s="41" t="s">
        <v>84</v>
      </c>
      <c r="G48" s="25">
        <v>25.85</v>
      </c>
      <c r="H48" s="98"/>
      <c r="I48" s="26">
        <f t="shared" si="2"/>
        <v>0</v>
      </c>
    </row>
    <row r="49" spans="1:26" ht="14.25" customHeight="1" x14ac:dyDescent="0.25">
      <c r="B49" s="23" t="s">
        <v>85</v>
      </c>
      <c r="C49" s="24">
        <v>4.6500000000000004</v>
      </c>
      <c r="D49" s="96"/>
      <c r="E49" s="92">
        <f t="shared" si="0"/>
        <v>0</v>
      </c>
      <c r="F49" s="41" t="s">
        <v>86</v>
      </c>
      <c r="G49" s="25">
        <v>26.05</v>
      </c>
      <c r="H49" s="98"/>
      <c r="I49" s="26">
        <f t="shared" si="2"/>
        <v>0</v>
      </c>
    </row>
    <row r="50" spans="1:26" ht="14.25" customHeight="1" x14ac:dyDescent="0.25">
      <c r="B50" s="23" t="s">
        <v>87</v>
      </c>
      <c r="C50" s="24">
        <v>1.8</v>
      </c>
      <c r="D50" s="96"/>
      <c r="E50" s="92">
        <f t="shared" si="0"/>
        <v>0</v>
      </c>
      <c r="F50" s="41" t="s">
        <v>88</v>
      </c>
      <c r="G50" s="25">
        <v>24.85</v>
      </c>
      <c r="H50" s="98"/>
      <c r="I50" s="26">
        <f t="shared" si="2"/>
        <v>0</v>
      </c>
    </row>
    <row r="51" spans="1:26" ht="14.25" customHeight="1" x14ac:dyDescent="0.25">
      <c r="B51" s="23" t="s">
        <v>89</v>
      </c>
      <c r="C51" s="24">
        <v>1.8</v>
      </c>
      <c r="D51" s="96"/>
      <c r="E51" s="92">
        <f t="shared" si="0"/>
        <v>0</v>
      </c>
      <c r="F51" s="41" t="s">
        <v>90</v>
      </c>
      <c r="G51" s="25">
        <v>17.95</v>
      </c>
      <c r="H51" s="98"/>
      <c r="I51" s="26">
        <f t="shared" si="2"/>
        <v>0</v>
      </c>
    </row>
    <row r="52" spans="1:26" ht="14.25" customHeight="1" x14ac:dyDescent="0.25">
      <c r="B52" s="23" t="s">
        <v>91</v>
      </c>
      <c r="C52" s="24">
        <v>1.8</v>
      </c>
      <c r="D52" s="96"/>
      <c r="E52" s="92">
        <f t="shared" si="0"/>
        <v>0</v>
      </c>
      <c r="F52" s="41" t="s">
        <v>92</v>
      </c>
      <c r="G52" s="25">
        <v>21</v>
      </c>
      <c r="H52" s="98"/>
      <c r="I52" s="26">
        <f t="shared" si="2"/>
        <v>0</v>
      </c>
    </row>
    <row r="53" spans="1:26" ht="14.25" customHeight="1" x14ac:dyDescent="0.25">
      <c r="B53" s="23" t="s">
        <v>93</v>
      </c>
      <c r="C53" s="24">
        <v>3.6</v>
      </c>
      <c r="D53" s="96"/>
      <c r="E53" s="92">
        <f t="shared" si="0"/>
        <v>0</v>
      </c>
      <c r="F53" s="41" t="s">
        <v>94</v>
      </c>
      <c r="G53" s="25">
        <v>17.95</v>
      </c>
      <c r="H53" s="98"/>
      <c r="I53" s="26">
        <f t="shared" si="2"/>
        <v>0</v>
      </c>
    </row>
    <row r="54" spans="1:26" ht="14.25" customHeight="1" x14ac:dyDescent="0.25">
      <c r="B54" s="23" t="s">
        <v>95</v>
      </c>
      <c r="C54" s="24">
        <v>1.65</v>
      </c>
      <c r="D54" s="96"/>
      <c r="E54" s="92">
        <f t="shared" si="0"/>
        <v>0</v>
      </c>
      <c r="F54" s="41" t="s">
        <v>96</v>
      </c>
      <c r="G54" s="25">
        <v>17.95</v>
      </c>
      <c r="H54" s="98"/>
      <c r="I54" s="26">
        <f t="shared" si="2"/>
        <v>0</v>
      </c>
      <c r="K54" s="43"/>
      <c r="L54" s="44"/>
    </row>
    <row r="55" spans="1:26" ht="14.25" customHeight="1" x14ac:dyDescent="0.25">
      <c r="B55" s="23" t="s">
        <v>97</v>
      </c>
      <c r="C55" s="24">
        <v>2.4</v>
      </c>
      <c r="D55" s="96"/>
      <c r="E55" s="92">
        <f t="shared" si="0"/>
        <v>0</v>
      </c>
      <c r="F55" s="41" t="s">
        <v>98</v>
      </c>
      <c r="G55" s="25">
        <v>5.15</v>
      </c>
      <c r="H55" s="98"/>
      <c r="I55" s="26">
        <f t="shared" si="2"/>
        <v>0</v>
      </c>
    </row>
    <row r="56" spans="1:26" ht="14.25" customHeight="1" x14ac:dyDescent="0.25">
      <c r="A56" s="45"/>
      <c r="B56" s="23" t="s">
        <v>99</v>
      </c>
      <c r="C56" s="24">
        <v>1.9500000000000002</v>
      </c>
      <c r="D56" s="96"/>
      <c r="E56" s="92">
        <f t="shared" si="0"/>
        <v>0</v>
      </c>
      <c r="F56" s="41" t="s">
        <v>100</v>
      </c>
      <c r="G56" s="25">
        <v>17.95</v>
      </c>
      <c r="H56" s="98"/>
      <c r="I56" s="26">
        <f t="shared" si="2"/>
        <v>0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 ht="14.25" customHeight="1" x14ac:dyDescent="0.25">
      <c r="A57" s="45"/>
      <c r="B57" s="23" t="s">
        <v>101</v>
      </c>
      <c r="C57" s="24">
        <v>1.95</v>
      </c>
      <c r="D57" s="96"/>
      <c r="E57" s="92">
        <f t="shared" si="0"/>
        <v>0</v>
      </c>
      <c r="F57" s="41" t="s">
        <v>102</v>
      </c>
      <c r="G57" s="25">
        <v>17.95</v>
      </c>
      <c r="H57" s="98"/>
      <c r="I57" s="26">
        <f t="shared" si="2"/>
        <v>0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spans="1:26" ht="14.25" customHeight="1" x14ac:dyDescent="0.25">
      <c r="B58" s="23" t="s">
        <v>103</v>
      </c>
      <c r="C58" s="24">
        <v>1.7000000000000002</v>
      </c>
      <c r="D58" s="96"/>
      <c r="E58" s="92">
        <f t="shared" si="0"/>
        <v>0</v>
      </c>
      <c r="F58" s="41" t="s">
        <v>104</v>
      </c>
      <c r="G58" s="25">
        <v>21</v>
      </c>
      <c r="H58" s="98"/>
      <c r="I58" s="26">
        <f t="shared" si="2"/>
        <v>0</v>
      </c>
    </row>
    <row r="59" spans="1:26" ht="14.25" customHeight="1" x14ac:dyDescent="0.25">
      <c r="B59" s="23" t="s">
        <v>105</v>
      </c>
      <c r="C59" s="24">
        <v>3.75</v>
      </c>
      <c r="D59" s="96"/>
      <c r="E59" s="92">
        <f t="shared" si="0"/>
        <v>0</v>
      </c>
      <c r="F59" s="41" t="s">
        <v>106</v>
      </c>
      <c r="G59" s="25">
        <v>17.95</v>
      </c>
      <c r="H59" s="98"/>
      <c r="I59" s="26">
        <f t="shared" si="2"/>
        <v>0</v>
      </c>
    </row>
    <row r="60" spans="1:26" ht="14.25" customHeight="1" x14ac:dyDescent="0.25">
      <c r="B60" s="23" t="s">
        <v>107</v>
      </c>
      <c r="C60" s="24">
        <v>1.6</v>
      </c>
      <c r="D60" s="96"/>
      <c r="E60" s="92">
        <f t="shared" si="0"/>
        <v>0</v>
      </c>
      <c r="F60" s="41" t="s">
        <v>108</v>
      </c>
      <c r="G60" s="25">
        <v>17.95</v>
      </c>
      <c r="H60" s="98"/>
      <c r="I60" s="26">
        <f t="shared" si="2"/>
        <v>0</v>
      </c>
      <c r="L60" s="42"/>
      <c r="M60" s="44"/>
    </row>
    <row r="61" spans="1:26" ht="14.25" customHeight="1" x14ac:dyDescent="0.25">
      <c r="B61" s="23" t="s">
        <v>109</v>
      </c>
      <c r="C61" s="24">
        <v>1.6</v>
      </c>
      <c r="D61" s="96"/>
      <c r="E61" s="92">
        <f t="shared" si="0"/>
        <v>0</v>
      </c>
      <c r="F61" s="41" t="s">
        <v>110</v>
      </c>
      <c r="G61" s="25">
        <v>5.15</v>
      </c>
      <c r="H61" s="98"/>
      <c r="I61" s="26">
        <f t="shared" si="2"/>
        <v>0</v>
      </c>
    </row>
    <row r="62" spans="1:26" ht="14.25" customHeight="1" x14ac:dyDescent="0.25">
      <c r="B62" s="23" t="s">
        <v>111</v>
      </c>
      <c r="C62" s="24">
        <v>1.6</v>
      </c>
      <c r="D62" s="96"/>
      <c r="E62" s="92">
        <f t="shared" si="0"/>
        <v>0</v>
      </c>
      <c r="F62" s="41" t="s">
        <v>112</v>
      </c>
      <c r="G62" s="25">
        <v>17.95</v>
      </c>
      <c r="H62" s="98"/>
      <c r="I62" s="26">
        <f t="shared" si="2"/>
        <v>0</v>
      </c>
    </row>
    <row r="63" spans="1:26" ht="14.25" customHeight="1" x14ac:dyDescent="0.25">
      <c r="B63" s="23" t="s">
        <v>113</v>
      </c>
      <c r="C63" s="24">
        <v>1.6</v>
      </c>
      <c r="D63" s="96"/>
      <c r="E63" s="92">
        <f t="shared" si="0"/>
        <v>0</v>
      </c>
      <c r="F63" s="41" t="s">
        <v>114</v>
      </c>
      <c r="G63" s="25">
        <v>17.95</v>
      </c>
      <c r="H63" s="98"/>
      <c r="I63" s="26">
        <f t="shared" si="2"/>
        <v>0</v>
      </c>
    </row>
    <row r="64" spans="1:26" ht="14.25" customHeight="1" x14ac:dyDescent="0.25">
      <c r="B64" s="23" t="s">
        <v>115</v>
      </c>
      <c r="C64" s="24">
        <v>1.7</v>
      </c>
      <c r="D64" s="96"/>
      <c r="E64" s="92">
        <f t="shared" si="0"/>
        <v>0</v>
      </c>
      <c r="F64" s="41" t="s">
        <v>116</v>
      </c>
      <c r="G64" s="25">
        <v>5.65</v>
      </c>
      <c r="H64" s="98"/>
      <c r="I64" s="28">
        <f t="shared" si="2"/>
        <v>0</v>
      </c>
    </row>
    <row r="65" spans="2:11" ht="14.25" customHeight="1" x14ac:dyDescent="0.25">
      <c r="B65" s="23" t="s">
        <v>117</v>
      </c>
      <c r="C65" s="24">
        <v>1.75</v>
      </c>
      <c r="D65" s="96"/>
      <c r="E65" s="92">
        <f t="shared" si="0"/>
        <v>0</v>
      </c>
      <c r="F65" s="46" t="s">
        <v>118</v>
      </c>
      <c r="G65" s="25">
        <v>10.8</v>
      </c>
      <c r="H65" s="98"/>
      <c r="I65" s="28">
        <f t="shared" si="2"/>
        <v>0</v>
      </c>
    </row>
    <row r="66" spans="2:11" ht="14.25" customHeight="1" x14ac:dyDescent="0.25">
      <c r="B66" s="23" t="s">
        <v>119</v>
      </c>
      <c r="C66" s="24">
        <v>1.75</v>
      </c>
      <c r="D66" s="96"/>
      <c r="E66" s="92">
        <f t="shared" si="0"/>
        <v>0</v>
      </c>
      <c r="F66" s="46" t="s">
        <v>120</v>
      </c>
      <c r="G66" s="25">
        <v>13.4</v>
      </c>
      <c r="H66" s="101"/>
      <c r="I66" s="28">
        <f t="shared" si="2"/>
        <v>0</v>
      </c>
      <c r="K66" s="47"/>
    </row>
    <row r="67" spans="2:11" ht="14.25" customHeight="1" x14ac:dyDescent="0.25">
      <c r="B67" s="23" t="s">
        <v>121</v>
      </c>
      <c r="C67" s="24">
        <v>3.95</v>
      </c>
      <c r="D67" s="96"/>
      <c r="E67" s="92">
        <f t="shared" si="0"/>
        <v>0</v>
      </c>
      <c r="F67" s="48" t="s">
        <v>122</v>
      </c>
      <c r="G67" s="49">
        <v>7.8</v>
      </c>
      <c r="H67" s="98"/>
      <c r="I67" s="50">
        <f t="shared" si="2"/>
        <v>0</v>
      </c>
    </row>
    <row r="68" spans="2:11" ht="14.25" customHeight="1" x14ac:dyDescent="0.25">
      <c r="B68" s="23" t="s">
        <v>123</v>
      </c>
      <c r="C68" s="24">
        <v>1.6</v>
      </c>
      <c r="D68" s="96"/>
      <c r="E68" s="92">
        <f t="shared" si="0"/>
        <v>0</v>
      </c>
      <c r="F68" s="51"/>
      <c r="G68" s="52"/>
      <c r="H68" s="98"/>
      <c r="I68" s="50"/>
    </row>
    <row r="69" spans="2:11" ht="14.25" customHeight="1" x14ac:dyDescent="0.25">
      <c r="B69" s="23" t="s">
        <v>124</v>
      </c>
      <c r="C69" s="24">
        <v>1.6</v>
      </c>
      <c r="D69" s="96"/>
      <c r="E69" s="92">
        <f t="shared" si="0"/>
        <v>0</v>
      </c>
      <c r="F69" s="40" t="s">
        <v>125</v>
      </c>
      <c r="H69" s="102"/>
      <c r="I69" s="50"/>
      <c r="K69" s="53"/>
    </row>
    <row r="70" spans="2:11" ht="14.25" customHeight="1" x14ac:dyDescent="0.25">
      <c r="B70" s="23" t="s">
        <v>126</v>
      </c>
      <c r="C70" s="24">
        <v>1.6</v>
      </c>
      <c r="D70" s="96"/>
      <c r="E70" s="92">
        <f t="shared" si="0"/>
        <v>0</v>
      </c>
      <c r="F70" s="54" t="s">
        <v>127</v>
      </c>
      <c r="G70" s="25">
        <v>6.3</v>
      </c>
      <c r="H70" s="98"/>
      <c r="I70" s="26">
        <f t="shared" ref="I70:I78" si="3">G70*H70</f>
        <v>0</v>
      </c>
      <c r="K70" s="53"/>
    </row>
    <row r="71" spans="2:11" ht="14.25" customHeight="1" x14ac:dyDescent="0.25">
      <c r="B71" s="23" t="s">
        <v>128</v>
      </c>
      <c r="C71" s="24">
        <v>1.6</v>
      </c>
      <c r="D71" s="96"/>
      <c r="E71" s="92">
        <f t="shared" si="0"/>
        <v>0</v>
      </c>
      <c r="F71" s="54" t="s">
        <v>129</v>
      </c>
      <c r="G71" s="25">
        <v>6.3</v>
      </c>
      <c r="H71" s="98"/>
      <c r="I71" s="26">
        <f t="shared" si="3"/>
        <v>0</v>
      </c>
      <c r="K71" s="53"/>
    </row>
    <row r="72" spans="2:11" ht="14.25" customHeight="1" x14ac:dyDescent="0.25">
      <c r="B72" s="23" t="s">
        <v>130</v>
      </c>
      <c r="C72" s="24">
        <v>1.6</v>
      </c>
      <c r="D72" s="96"/>
      <c r="E72" s="92">
        <f t="shared" si="0"/>
        <v>0</v>
      </c>
      <c r="F72" s="54" t="s">
        <v>131</v>
      </c>
      <c r="G72" s="25">
        <v>6.3</v>
      </c>
      <c r="H72" s="98"/>
      <c r="I72" s="26">
        <f t="shared" si="3"/>
        <v>0</v>
      </c>
      <c r="J72" s="45"/>
      <c r="K72" s="53"/>
    </row>
    <row r="73" spans="2:11" ht="14.25" customHeight="1" x14ac:dyDescent="0.25">
      <c r="B73" s="23" t="s">
        <v>132</v>
      </c>
      <c r="C73" s="24">
        <v>1.6</v>
      </c>
      <c r="D73" s="96"/>
      <c r="E73" s="92">
        <f t="shared" si="0"/>
        <v>0</v>
      </c>
      <c r="F73" s="54" t="s">
        <v>107</v>
      </c>
      <c r="G73" s="25">
        <v>6.3</v>
      </c>
      <c r="H73" s="98"/>
      <c r="I73" s="26">
        <f t="shared" si="3"/>
        <v>0</v>
      </c>
      <c r="K73" s="53"/>
    </row>
    <row r="74" spans="2:11" ht="14.25" customHeight="1" x14ac:dyDescent="0.25">
      <c r="B74" s="23" t="s">
        <v>133</v>
      </c>
      <c r="C74" s="24">
        <v>1.6</v>
      </c>
      <c r="D74" s="96"/>
      <c r="E74" s="92">
        <f t="shared" si="0"/>
        <v>0</v>
      </c>
      <c r="F74" s="54" t="s">
        <v>167</v>
      </c>
      <c r="G74" s="25">
        <v>6.3</v>
      </c>
      <c r="H74" s="98"/>
      <c r="I74" s="26">
        <f t="shared" si="3"/>
        <v>0</v>
      </c>
      <c r="K74" s="47"/>
    </row>
    <row r="75" spans="2:11" ht="14.25" customHeight="1" x14ac:dyDescent="0.25">
      <c r="B75" s="23" t="s">
        <v>134</v>
      </c>
      <c r="C75" s="24">
        <v>1.6</v>
      </c>
      <c r="D75" s="96"/>
      <c r="E75" s="92">
        <f t="shared" si="0"/>
        <v>0</v>
      </c>
      <c r="F75" s="54" t="s">
        <v>168</v>
      </c>
      <c r="G75" s="25">
        <v>6.3</v>
      </c>
      <c r="H75" s="98"/>
      <c r="I75" s="26">
        <f t="shared" si="3"/>
        <v>0</v>
      </c>
      <c r="K75" s="47"/>
    </row>
    <row r="76" spans="2:11" ht="14.25" customHeight="1" x14ac:dyDescent="0.25">
      <c r="B76" s="23" t="s">
        <v>135</v>
      </c>
      <c r="C76" s="24">
        <v>1.6</v>
      </c>
      <c r="D76" s="96"/>
      <c r="E76" s="92">
        <f t="shared" si="0"/>
        <v>0</v>
      </c>
      <c r="F76" s="54"/>
      <c r="G76" s="25"/>
      <c r="H76" s="98"/>
      <c r="I76" s="26">
        <f t="shared" si="3"/>
        <v>0</v>
      </c>
    </row>
    <row r="77" spans="2:11" ht="14.25" customHeight="1" x14ac:dyDescent="0.25">
      <c r="B77" s="23" t="s">
        <v>136</v>
      </c>
      <c r="C77" s="24">
        <v>1.7</v>
      </c>
      <c r="D77" s="96"/>
      <c r="E77" s="92">
        <f t="shared" si="0"/>
        <v>0</v>
      </c>
      <c r="F77" s="54"/>
      <c r="G77" s="25"/>
      <c r="H77" s="98"/>
      <c r="I77" s="26">
        <f t="shared" si="3"/>
        <v>0</v>
      </c>
    </row>
    <row r="78" spans="2:11" ht="14.25" customHeight="1" x14ac:dyDescent="0.25">
      <c r="B78" s="23" t="s">
        <v>137</v>
      </c>
      <c r="C78" s="24">
        <v>1.7</v>
      </c>
      <c r="D78" s="97"/>
      <c r="E78" s="92">
        <f t="shared" si="0"/>
        <v>0</v>
      </c>
      <c r="F78" s="54"/>
      <c r="G78" s="25"/>
      <c r="H78" s="98"/>
      <c r="I78" s="28">
        <f t="shared" si="3"/>
        <v>0</v>
      </c>
    </row>
    <row r="79" spans="2:11" ht="7.5" customHeight="1" x14ac:dyDescent="0.25">
      <c r="B79" s="55"/>
      <c r="C79" s="56"/>
      <c r="D79" s="56"/>
      <c r="E79" s="56"/>
      <c r="F79" s="56"/>
      <c r="G79" s="56"/>
      <c r="H79" s="57"/>
      <c r="I79" s="58"/>
    </row>
    <row r="80" spans="2:11" ht="14.25" customHeight="1" x14ac:dyDescent="0.25">
      <c r="B80" s="126"/>
      <c r="C80" s="127"/>
      <c r="D80" s="127"/>
      <c r="E80" s="127"/>
      <c r="F80" s="127"/>
      <c r="G80" s="127"/>
      <c r="H80" s="127"/>
      <c r="I80" s="128"/>
    </row>
    <row r="81" spans="2:9" ht="14.25" customHeight="1" x14ac:dyDescent="0.25">
      <c r="B81" s="59" t="s">
        <v>138</v>
      </c>
      <c r="C81" s="60">
        <f>SUM(D15:D78)+SUM(H15:H78)</f>
        <v>0</v>
      </c>
      <c r="D81" s="61"/>
      <c r="E81" s="62"/>
      <c r="F81" s="62"/>
      <c r="G81" s="63"/>
      <c r="H81" s="63"/>
      <c r="I81" s="64"/>
    </row>
    <row r="82" spans="2:9" ht="26.25" customHeight="1" x14ac:dyDescent="0.25">
      <c r="B82" s="93" t="s">
        <v>139</v>
      </c>
      <c r="C82" s="63"/>
      <c r="D82" s="62" t="s">
        <v>140</v>
      </c>
      <c r="E82" s="66">
        <f>MROUND(SUM(E15:E78)+SUM(I15:I78),0.05)</f>
        <v>0</v>
      </c>
      <c r="F82" s="67"/>
      <c r="G82" s="63"/>
      <c r="H82" s="63"/>
      <c r="I82" s="64"/>
    </row>
    <row r="83" spans="2:9" ht="14.25" customHeight="1" x14ac:dyDescent="0.25">
      <c r="B83" s="65" t="s">
        <v>141</v>
      </c>
      <c r="C83" s="63"/>
      <c r="D83" s="62"/>
      <c r="E83" s="66">
        <f>E82*0.05</f>
        <v>0</v>
      </c>
      <c r="F83" s="61"/>
      <c r="G83" s="63"/>
      <c r="H83" s="63"/>
      <c r="I83" s="64"/>
    </row>
    <row r="84" spans="2:9" ht="14.25" customHeight="1" x14ac:dyDescent="0.25">
      <c r="B84" s="68" t="s">
        <v>142</v>
      </c>
      <c r="C84" s="69"/>
      <c r="D84" s="70"/>
      <c r="E84" s="66">
        <f>E82*0.06</f>
        <v>0</v>
      </c>
      <c r="F84" s="71" t="s">
        <v>143</v>
      </c>
      <c r="G84" s="69"/>
      <c r="H84" s="69"/>
      <c r="I84" s="72"/>
    </row>
    <row r="85" spans="2:9" ht="14.25" customHeight="1" x14ac:dyDescent="0.25">
      <c r="B85" s="68" t="s">
        <v>144</v>
      </c>
      <c r="C85" s="73"/>
      <c r="D85" s="73"/>
      <c r="E85" s="66">
        <f>MROUND(E82+E83+E84,0.05)</f>
        <v>0</v>
      </c>
      <c r="F85" s="74" t="s">
        <v>145</v>
      </c>
      <c r="G85" s="69"/>
      <c r="H85" s="69"/>
      <c r="I85" s="72"/>
    </row>
    <row r="86" spans="2:9" ht="6" customHeight="1" x14ac:dyDescent="0.25">
      <c r="B86" s="75"/>
      <c r="C86" s="76"/>
      <c r="D86" s="76"/>
      <c r="E86" s="76"/>
      <c r="F86" s="76"/>
      <c r="G86" s="76"/>
      <c r="H86" s="76"/>
      <c r="I86" s="77"/>
    </row>
    <row r="87" spans="2:9" ht="14.25" customHeight="1" x14ac:dyDescent="0.25">
      <c r="B87" s="8"/>
      <c r="C87" s="45"/>
      <c r="D87" s="45"/>
      <c r="E87" s="78"/>
      <c r="I87" s="7"/>
    </row>
    <row r="88" spans="2:9" ht="14.25" customHeight="1" x14ac:dyDescent="0.25">
      <c r="B88" s="79" t="s">
        <v>146</v>
      </c>
      <c r="C88" s="80"/>
      <c r="D88" s="80"/>
      <c r="E88" s="81"/>
      <c r="F88" s="82" t="s">
        <v>147</v>
      </c>
      <c r="G88" s="83"/>
      <c r="H88" s="84"/>
      <c r="I88" s="85"/>
    </row>
    <row r="89" spans="2:9" ht="14.25" customHeight="1" x14ac:dyDescent="0.25">
      <c r="B89" s="103" t="s">
        <v>148</v>
      </c>
      <c r="C89" s="80" t="s">
        <v>149</v>
      </c>
      <c r="D89" s="104"/>
      <c r="E89" s="81"/>
      <c r="F89" s="86" t="s">
        <v>150</v>
      </c>
      <c r="G89" s="87"/>
      <c r="H89" s="84"/>
      <c r="I89" s="85"/>
    </row>
    <row r="90" spans="2:9" ht="14.25" customHeight="1" x14ac:dyDescent="0.25">
      <c r="B90" s="103" t="s">
        <v>151</v>
      </c>
      <c r="C90" s="80"/>
      <c r="D90" s="80"/>
      <c r="E90" s="81"/>
      <c r="F90" s="86" t="s">
        <v>152</v>
      </c>
      <c r="G90" s="87"/>
      <c r="H90" s="84"/>
      <c r="I90" s="85"/>
    </row>
    <row r="91" spans="2:9" ht="14.25" customHeight="1" x14ac:dyDescent="0.25">
      <c r="B91" s="79" t="s">
        <v>153</v>
      </c>
      <c r="C91" s="80"/>
      <c r="D91" s="80"/>
      <c r="E91" s="81"/>
      <c r="F91" s="86" t="s">
        <v>154</v>
      </c>
      <c r="G91" s="87"/>
      <c r="H91" s="84"/>
      <c r="I91" s="85"/>
    </row>
    <row r="92" spans="2:9" ht="14.25" customHeight="1" x14ac:dyDescent="0.25">
      <c r="B92" s="129" t="s">
        <v>155</v>
      </c>
      <c r="C92" s="130"/>
      <c r="D92" s="131"/>
      <c r="E92" s="81"/>
      <c r="F92" s="86" t="s">
        <v>156</v>
      </c>
      <c r="G92" s="87"/>
      <c r="H92" s="84"/>
      <c r="I92" s="85"/>
    </row>
    <row r="93" spans="2:9" ht="14.25" customHeight="1" x14ac:dyDescent="0.25">
      <c r="B93" s="129" t="s">
        <v>157</v>
      </c>
      <c r="C93" s="130"/>
      <c r="D93" s="131"/>
      <c r="E93" s="81"/>
      <c r="F93" s="86" t="s">
        <v>158</v>
      </c>
      <c r="G93" s="87"/>
      <c r="H93" s="84"/>
      <c r="I93" s="85"/>
    </row>
    <row r="94" spans="2:9" ht="14.25" customHeight="1" x14ac:dyDescent="0.25">
      <c r="B94" s="129" t="s">
        <v>159</v>
      </c>
      <c r="C94" s="130"/>
      <c r="D94" s="131"/>
      <c r="E94" s="81"/>
      <c r="F94" s="86" t="s">
        <v>160</v>
      </c>
      <c r="G94" s="87"/>
      <c r="H94" s="84"/>
      <c r="I94" s="85"/>
    </row>
    <row r="95" spans="2:9" ht="14.25" customHeight="1" x14ac:dyDescent="0.25">
      <c r="B95" s="105" t="s">
        <v>161</v>
      </c>
      <c r="C95" s="106"/>
      <c r="D95" s="107"/>
      <c r="E95" s="81"/>
      <c r="F95" s="86" t="s">
        <v>162</v>
      </c>
      <c r="G95" s="87"/>
      <c r="H95" s="84"/>
      <c r="I95" s="85"/>
    </row>
    <row r="96" spans="2:9" ht="14.25" customHeight="1" x14ac:dyDescent="0.25">
      <c r="B96" s="108"/>
      <c r="C96" s="109"/>
      <c r="D96" s="110"/>
      <c r="E96" s="81"/>
      <c r="F96" s="86" t="s">
        <v>163</v>
      </c>
      <c r="G96" s="87"/>
      <c r="H96" s="84"/>
      <c r="I96" s="85"/>
    </row>
    <row r="97" spans="2:9" ht="14.25" customHeight="1" x14ac:dyDescent="0.25">
      <c r="B97" s="108"/>
      <c r="C97" s="109"/>
      <c r="D97" s="110"/>
      <c r="E97" s="81"/>
      <c r="F97" s="86" t="s">
        <v>164</v>
      </c>
      <c r="G97" s="84"/>
      <c r="H97" s="84"/>
      <c r="I97" s="85"/>
    </row>
    <row r="98" spans="2:9" ht="14.25" customHeight="1" x14ac:dyDescent="0.25">
      <c r="B98" s="111"/>
      <c r="C98" s="112"/>
      <c r="D98" s="113"/>
      <c r="E98" s="81"/>
      <c r="F98" s="86" t="s">
        <v>165</v>
      </c>
      <c r="G98" s="87"/>
      <c r="H98" s="84"/>
      <c r="I98" s="85"/>
    </row>
    <row r="99" spans="2:9" ht="14.25" customHeight="1" x14ac:dyDescent="0.25">
      <c r="B99" s="114" t="s">
        <v>166</v>
      </c>
      <c r="C99" s="115"/>
      <c r="D99" s="116"/>
      <c r="E99" s="88"/>
      <c r="F99" s="89"/>
      <c r="G99" s="89"/>
      <c r="H99" s="90"/>
      <c r="I99" s="91"/>
    </row>
    <row r="100" spans="2:9" ht="14.25" customHeight="1" x14ac:dyDescent="0.25">
      <c r="I100" s="45"/>
    </row>
    <row r="101" spans="2:9" ht="14.25" customHeight="1" x14ac:dyDescent="0.25">
      <c r="I101" s="45"/>
    </row>
    <row r="102" spans="2:9" ht="14.25" customHeight="1" x14ac:dyDescent="0.25">
      <c r="I102" s="45"/>
    </row>
    <row r="103" spans="2:9" ht="14.25" customHeight="1" x14ac:dyDescent="0.25">
      <c r="I103" s="45"/>
    </row>
    <row r="104" spans="2:9" ht="14.25" customHeight="1" x14ac:dyDescent="0.25">
      <c r="I104" s="45"/>
    </row>
    <row r="105" spans="2:9" ht="14.25" customHeight="1" x14ac:dyDescent="0.25">
      <c r="I105" s="45"/>
    </row>
    <row r="106" spans="2:9" ht="14.25" customHeight="1" x14ac:dyDescent="0.25">
      <c r="I106" s="45"/>
    </row>
    <row r="107" spans="2:9" ht="14.25" customHeight="1" x14ac:dyDescent="0.25">
      <c r="I107" s="45"/>
    </row>
    <row r="108" spans="2:9" ht="14.25" customHeight="1" x14ac:dyDescent="0.25">
      <c r="I108" s="45"/>
    </row>
    <row r="109" spans="2:9" ht="14.25" customHeight="1" x14ac:dyDescent="0.25">
      <c r="I109" s="45"/>
    </row>
    <row r="110" spans="2:9" ht="14.25" customHeight="1" x14ac:dyDescent="0.25"/>
    <row r="111" spans="2:9" ht="14.25" customHeight="1" x14ac:dyDescent="0.25"/>
    <row r="112" spans="2:9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O3NnMZcVDEfwmK/jSRRxtjay1JvftO0cHLzcVX+0d91947F8QzLsks6ZjxMaoNcE5q0Wzmm2rtbHrmvMp12wQg==" saltValue="VpDDhCKFfZL5Mepz//sRWQ==" spinCount="100000" sheet="1" objects="1" scenarios="1"/>
  <mergeCells count="9">
    <mergeCell ref="B95:D98"/>
    <mergeCell ref="B99:D99"/>
    <mergeCell ref="B7:I7"/>
    <mergeCell ref="B8:I8"/>
    <mergeCell ref="B10:I10"/>
    <mergeCell ref="B80:I80"/>
    <mergeCell ref="B92:D92"/>
    <mergeCell ref="B93:D93"/>
    <mergeCell ref="B94:D94"/>
  </mergeCells>
  <hyperlinks>
    <hyperlink ref="G3" r:id="rId1" xr:uid="{00000000-0004-0000-0000-000000000000}"/>
  </hyperlinks>
  <printOptions horizontalCentered="1"/>
  <pageMargins left="0.25" right="0.25" top="0.75" bottom="0.75" header="0" footer="0"/>
  <pageSetup paperSize="9" orientation="portrait"/>
  <colBreaks count="1" manualBreakCount="1">
    <brk id="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Online Order Form</vt:lpstr>
      <vt:lpstr>NamedRange1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Kent Jang</cp:lastModifiedBy>
  <dcterms:created xsi:type="dcterms:W3CDTF">2025-10-01T05:09:13Z</dcterms:created>
  <dcterms:modified xsi:type="dcterms:W3CDTF">2155-12-31T16:13:19Z</dcterms:modified>
</cp:coreProperties>
</file>